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0" windowWidth="15360" windowHeight="7545"/>
  </bookViews>
  <sheets>
    <sheet name="Groups" sheetId="1" r:id="rId1"/>
    <sheet name="Sheet3" sheetId="3" r:id="rId2"/>
  </sheets>
  <definedNames>
    <definedName name="_xlnm._FilterDatabase" localSheetId="0" hidden="1">Groups!$B$3:$O$62</definedName>
  </definedNames>
  <calcPr calcId="145621"/>
</workbook>
</file>

<file path=xl/calcChain.xml><?xml version="1.0" encoding="utf-8"?>
<calcChain xmlns="http://schemas.openxmlformats.org/spreadsheetml/2006/main">
  <c r="N62" i="1" l="1"/>
  <c r="J61" i="1"/>
  <c r="L61" i="1" s="1"/>
  <c r="J62" i="1" l="1"/>
  <c r="K62" i="1"/>
  <c r="L62" i="1"/>
  <c r="I62" i="1"/>
  <c r="N48" i="1" l="1"/>
  <c r="L48" i="1"/>
  <c r="K48" i="1"/>
  <c r="J48" i="1"/>
  <c r="I48" i="1"/>
  <c r="N45" i="1"/>
  <c r="L45" i="1"/>
  <c r="K45" i="1"/>
  <c r="J45" i="1"/>
  <c r="I45" i="1"/>
  <c r="N42" i="1" l="1"/>
  <c r="L42" i="1"/>
  <c r="K42" i="1"/>
  <c r="J42" i="1"/>
  <c r="I42" i="1"/>
  <c r="L39" i="1"/>
  <c r="K39" i="1"/>
  <c r="J39" i="1"/>
  <c r="I39" i="1"/>
  <c r="J33" i="1" l="1"/>
  <c r="K33" i="1"/>
  <c r="L33" i="1"/>
  <c r="I33" i="1"/>
  <c r="J19" i="1" l="1"/>
  <c r="K19" i="1"/>
  <c r="L19" i="1"/>
  <c r="I19" i="1"/>
  <c r="N33" i="1"/>
  <c r="N16" i="1"/>
  <c r="J16" i="1"/>
  <c r="L16" i="1"/>
  <c r="I16" i="1"/>
  <c r="J36" i="1" l="1"/>
  <c r="K36" i="1"/>
  <c r="L36" i="1"/>
  <c r="N36" i="1"/>
  <c r="I36" i="1"/>
</calcChain>
</file>

<file path=xl/sharedStrings.xml><?xml version="1.0" encoding="utf-8"?>
<sst xmlns="http://schemas.openxmlformats.org/spreadsheetml/2006/main" count="324" uniqueCount="180">
  <si>
    <t>Index number</t>
  </si>
  <si>
    <t>Project acronym</t>
  </si>
  <si>
    <t>Specific objective</t>
  </si>
  <si>
    <t xml:space="preserve">Included ERDF budget </t>
  </si>
  <si>
    <t>Included NO budget</t>
  </si>
  <si>
    <t>Planned ERDF budget</t>
  </si>
  <si>
    <t xml:space="preserve">Planned NO budget </t>
  </si>
  <si>
    <t>Total Budget</t>
  </si>
  <si>
    <t xml:space="preserve">Lead Applicant </t>
  </si>
  <si>
    <t>FI</t>
  </si>
  <si>
    <t>SE</t>
  </si>
  <si>
    <t>No. of included PPs</t>
  </si>
  <si>
    <t>Own contribution</t>
  </si>
  <si>
    <t>T1.001</t>
  </si>
  <si>
    <t>Let's communicate!</t>
  </si>
  <si>
    <t>ERDF co-financing</t>
  </si>
  <si>
    <t>Norwegian co-financing</t>
  </si>
  <si>
    <t>PP organisations</t>
  </si>
  <si>
    <r>
      <rPr>
        <u/>
        <sz val="12"/>
        <color rgb="FF535353"/>
        <rFont val="Calibri"/>
        <family val="2"/>
      </rPr>
      <t>Centrum Balticum</t>
    </r>
    <r>
      <rPr>
        <sz val="12"/>
        <color rgb="FF535353"/>
        <rFont val="Calibri"/>
        <family val="2"/>
      </rPr>
      <t xml:space="preserve">, FI (LP)
State Regional Development Agency, VASAB Secretariat, LV
Pomorskie in the European Union Association, PL
Baltic Development Forum, DK
Eastern Norway County Network, NO
Vilnius Chamber of Commerce, LT
Baltic Sea Forum, DE
</t>
    </r>
  </si>
  <si>
    <t>Approved by MC</t>
  </si>
  <si>
    <t>Duration (months)</t>
  </si>
  <si>
    <t>ü</t>
  </si>
  <si>
    <t>Total T1 call:</t>
  </si>
  <si>
    <t>P1.001</t>
  </si>
  <si>
    <t>PA Hazards-Nutri</t>
  </si>
  <si>
    <t>P1.002</t>
  </si>
  <si>
    <t>PA Safe and PA Ship</t>
  </si>
  <si>
    <t>P1.003</t>
  </si>
  <si>
    <t>HA Neighbours</t>
  </si>
  <si>
    <t>P1.004</t>
  </si>
  <si>
    <t>HASPS</t>
  </si>
  <si>
    <t>P1.005</t>
  </si>
  <si>
    <t>PA Health Support</t>
  </si>
  <si>
    <t>P1.006</t>
  </si>
  <si>
    <t>PA EDU  HA INVOLVE</t>
  </si>
  <si>
    <t>P1.007</t>
  </si>
  <si>
    <t>PA Secure Support</t>
  </si>
  <si>
    <t>P1.008</t>
  </si>
  <si>
    <t>PAs Energy/Transport</t>
  </si>
  <si>
    <t>P1.009</t>
  </si>
  <si>
    <t>HA Sust Bio</t>
  </si>
  <si>
    <t>P1.010</t>
  </si>
  <si>
    <t>PA I&amp;C</t>
  </si>
  <si>
    <t>P1.011</t>
  </si>
  <si>
    <t>SUPACC</t>
  </si>
  <si>
    <t>Total P1 call:</t>
  </si>
  <si>
    <t>DK</t>
  </si>
  <si>
    <t>LV</t>
  </si>
  <si>
    <t>Secretariat of the Northern Dimension Partnership in Public Health and Social Well-being (NDPHS) (SE)</t>
  </si>
  <si>
    <t>DE</t>
  </si>
  <si>
    <r>
      <rPr>
        <u/>
        <sz val="12"/>
        <color rgb="FF535353"/>
        <rFont val="Calibri"/>
        <family val="2"/>
      </rPr>
      <t>Swedish Environmental Protection Agency</t>
    </r>
    <r>
      <rPr>
        <sz val="12"/>
        <color rgb="FF535353"/>
        <rFont val="Calibri"/>
        <family val="2"/>
      </rPr>
      <t xml:space="preserve"> (SE)
Ministry of the Environment of Finland (FI)</t>
    </r>
  </si>
  <si>
    <t>Aproval date</t>
  </si>
  <si>
    <t>28-29.04.2015</t>
  </si>
  <si>
    <t>F1.001</t>
  </si>
  <si>
    <t>18-19.11.2015</t>
  </si>
  <si>
    <t>Forum 2016</t>
  </si>
  <si>
    <t>Total F1 call:</t>
  </si>
  <si>
    <r>
      <rPr>
        <u/>
        <sz val="12"/>
        <color rgb="FF535353"/>
        <rFont val="Calibri"/>
        <family val="2"/>
      </rPr>
      <t>Danish Maritime Authority (DMA)</t>
    </r>
    <r>
      <rPr>
        <sz val="12"/>
        <color rgb="FF535353"/>
        <rFont val="Calibri"/>
        <family val="2"/>
      </rPr>
      <t xml:space="preserve"> (DK)
Finnish Transport Safety Agency  (TRAFI) (FI)</t>
    </r>
  </si>
  <si>
    <r>
      <rPr>
        <u/>
        <sz val="12"/>
        <color rgb="FF535353"/>
        <rFont val="Calibri"/>
        <family val="2"/>
      </rPr>
      <t>Centrum Balticum Foundation</t>
    </r>
    <r>
      <rPr>
        <sz val="12"/>
        <color rgb="FF535353"/>
        <rFont val="Calibri"/>
        <family val="2"/>
      </rPr>
      <t xml:space="preserve"> (FI)
CBSS Secretariat (SE)</t>
    </r>
  </si>
  <si>
    <r>
      <rPr>
        <u/>
        <sz val="12"/>
        <color rgb="FF535353"/>
        <rFont val="Calibri"/>
        <family val="2"/>
      </rPr>
      <t xml:space="preserve">State Regional Development Agency </t>
    </r>
    <r>
      <rPr>
        <sz val="12"/>
        <color rgb="FF535353"/>
        <rFont val="Calibri"/>
        <family val="2"/>
      </rPr>
      <t xml:space="preserve">(VASAB Secretariat) (LV)
Baltic Marine Environment Protection Commission – Helsinki (HELCOM Secretariat) (FI) 
</t>
    </r>
  </si>
  <si>
    <r>
      <rPr>
        <u/>
        <sz val="12"/>
        <color rgb="FF535353"/>
        <rFont val="Calibri"/>
        <family val="2"/>
      </rPr>
      <t xml:space="preserve">Norden Association in Sweden </t>
    </r>
    <r>
      <rPr>
        <sz val="12"/>
        <color rgb="FF535353"/>
        <rFont val="Calibri"/>
        <family val="2"/>
      </rPr>
      <t>(SE)
Hamburg Institute for Vocational Education (DE)
Swedish Institute (SE)</t>
    </r>
  </si>
  <si>
    <r>
      <rPr>
        <u/>
        <sz val="12"/>
        <color rgb="FF535353"/>
        <rFont val="Calibri"/>
        <family val="2"/>
      </rPr>
      <t>Permanent International Secretariat of the Council of the Baltic Sea States</t>
    </r>
    <r>
      <rPr>
        <sz val="12"/>
        <color rgb="FF535353"/>
        <rFont val="Calibri"/>
        <family val="2"/>
      </rPr>
      <t xml:space="preserve"> (CBSS) (SE)
Swedish Civil Contingencies Agency (SE)</t>
    </r>
  </si>
  <si>
    <r>
      <rPr>
        <u/>
        <sz val="12"/>
        <color rgb="FF535353"/>
        <rFont val="Calibri"/>
        <family val="2"/>
      </rPr>
      <t>Ministry of Economics of the Republic of Latvia</t>
    </r>
    <r>
      <rPr>
        <sz val="12"/>
        <color rgb="FF535353"/>
        <rFont val="Calibri"/>
        <family val="2"/>
      </rPr>
      <t xml:space="preserve"> (LV)
Danish Energy Agency (DK)
Ministry of Enterprise and Innovation (SE)</t>
    </r>
  </si>
  <si>
    <r>
      <rPr>
        <u/>
        <sz val="12"/>
        <color rgb="FF535353"/>
        <rFont val="Calibri"/>
        <family val="2"/>
      </rPr>
      <t>VINNOVA - Swedish Innovation Agency (SE)</t>
    </r>
    <r>
      <rPr>
        <sz val="12"/>
        <color rgb="FF535353"/>
        <rFont val="Calibri"/>
        <family val="2"/>
      </rPr>
      <t xml:space="preserve">
Ministry of Economic Affairs and Communications (EE)
Danish Agency for Science, Technology and Innovation (DASTI) (DK)
Minstry of Science and Higher Education (PL)
Baltic Development Forum (DK)</t>
    </r>
  </si>
  <si>
    <r>
      <rPr>
        <u/>
        <sz val="12"/>
        <color rgb="FF535353"/>
        <rFont val="Calibri"/>
        <family val="2"/>
      </rPr>
      <t>Ministry of Justice, Cultural and European Affairs of Land Schleswig-Holstein (DE)</t>
    </r>
    <r>
      <rPr>
        <sz val="12"/>
        <color rgb="FF535353"/>
        <rFont val="Calibri"/>
        <family val="2"/>
      </rPr>
      <t xml:space="preserve">
Ministry of Culture and National Heritage of Poland (PL)</t>
    </r>
  </si>
  <si>
    <r>
      <rPr>
        <u/>
        <sz val="12"/>
        <color rgb="FF535353"/>
        <rFont val="Calibri"/>
        <family val="2"/>
      </rPr>
      <t>Council of the Baltic Sea States, CBSS Secretariat (SE)</t>
    </r>
    <r>
      <rPr>
        <sz val="12"/>
        <color rgb="FF535353"/>
        <rFont val="Calibri"/>
        <family val="2"/>
      </rPr>
      <t xml:space="preserve">
Nordic Council of Ministers (DK)</t>
    </r>
  </si>
  <si>
    <r>
      <rPr>
        <u/>
        <sz val="12"/>
        <color rgb="FF535353"/>
        <rFont val="Calibri"/>
        <family val="2"/>
      </rPr>
      <t xml:space="preserve">Swedish Agency for Economic and Regional Growth </t>
    </r>
    <r>
      <rPr>
        <sz val="12"/>
        <color rgb="FF535353"/>
        <rFont val="Calibri"/>
        <family val="2"/>
      </rPr>
      <t>(SE)
Nordic Council of Ministers (DK)</t>
    </r>
  </si>
  <si>
    <t>P2.001</t>
  </si>
  <si>
    <t>PA EDU_PA TOU HA CAP</t>
  </si>
  <si>
    <t>P2.002</t>
  </si>
  <si>
    <t>PA Safe and Ship</t>
  </si>
  <si>
    <t>P2.003</t>
  </si>
  <si>
    <t>Bioeconomy</t>
  </si>
  <si>
    <t>P2.004</t>
  </si>
  <si>
    <t>PAs Energy Transport</t>
  </si>
  <si>
    <t>P2.005</t>
  </si>
  <si>
    <t>PA Health Support 2</t>
  </si>
  <si>
    <t>P2.006</t>
  </si>
  <si>
    <t>TA2 HA CLIMATE</t>
  </si>
  <si>
    <t xml:space="preserve">P2.007 </t>
  </si>
  <si>
    <t>P2.008</t>
  </si>
  <si>
    <t>HASPS2</t>
  </si>
  <si>
    <t>P2.009</t>
  </si>
  <si>
    <t>PACO CCN</t>
  </si>
  <si>
    <t>P2.010</t>
  </si>
  <si>
    <t>PA Nutri-Hazards</t>
  </si>
  <si>
    <t>P2.011</t>
  </si>
  <si>
    <t>Secure Support</t>
  </si>
  <si>
    <t>P2.012</t>
  </si>
  <si>
    <t>PACINNO</t>
  </si>
  <si>
    <r>
      <rPr>
        <u/>
        <sz val="12"/>
        <color rgb="FF535353"/>
        <rFont val="Calibri"/>
        <family val="2"/>
      </rPr>
      <t>Norden Association in Sweden (SE)</t>
    </r>
    <r>
      <rPr>
        <sz val="12"/>
        <color rgb="FF535353"/>
        <rFont val="Calibri"/>
        <family val="2"/>
      </rPr>
      <t xml:space="preserve">
Hamburg Institute for Vocational Education (DE)
Ministry of Economics, Construction and Tourism MecklenburgVorpommern; 
Swedish Institute (DE);
Union of the Baltic Cities (PL)</t>
    </r>
  </si>
  <si>
    <r>
      <rPr>
        <u/>
        <sz val="12"/>
        <color rgb="FF535353"/>
        <rFont val="Calibri"/>
        <family val="2"/>
      </rPr>
      <t>Danish Maritime Authority (DMA) (DK)</t>
    </r>
    <r>
      <rPr>
        <sz val="12"/>
        <color rgb="FF535353"/>
        <rFont val="Calibri"/>
        <family val="2"/>
      </rPr>
      <t xml:space="preserve">
Finnish Transport Safety Agency (TRAFI) (FI)</t>
    </r>
  </si>
  <si>
    <r>
      <rPr>
        <u/>
        <sz val="12"/>
        <color rgb="FF535353"/>
        <rFont val="Calibri"/>
        <family val="2"/>
      </rPr>
      <t>Nordic Council of Ministers (DK)</t>
    </r>
    <r>
      <rPr>
        <sz val="12"/>
        <color rgb="FF535353"/>
        <rFont val="Calibri"/>
        <family val="2"/>
      </rPr>
      <t xml:space="preserve">
The Ministry of Agriculture of the Republic of Lithuania (LT)
Finish Ministry of agriculture and forestry (FI)
The Swedish Board of Agriculture (SE)
</t>
    </r>
  </si>
  <si>
    <r>
      <rPr>
        <u/>
        <sz val="12"/>
        <color rgb="FF535353"/>
        <rFont val="Calibri"/>
        <family val="2"/>
      </rPr>
      <t>Ministry of Economics of the Republic of Latvia (LV)</t>
    </r>
    <r>
      <rPr>
        <sz val="12"/>
        <color rgb="FF535353"/>
        <rFont val="Calibri"/>
        <family val="2"/>
      </rPr>
      <t xml:space="preserve">
Ministry of Enterprise and Innovation (SE)
Vilnius Gediminas Technical University (LT)</t>
    </r>
  </si>
  <si>
    <t>Secretariat of the Northern Dimension Partnership in Public
Health and Social Wellbeing
(NDPHS) (SE)</t>
  </si>
  <si>
    <r>
      <t xml:space="preserve">Permanent International Secretariat of Council of Baltic Sea
States (CBSS) </t>
    </r>
    <r>
      <rPr>
        <sz val="12"/>
        <color rgb="FF535353"/>
        <rFont val="Calibri"/>
        <family val="2"/>
      </rPr>
      <t>(SE)</t>
    </r>
  </si>
  <si>
    <r>
      <rPr>
        <u/>
        <sz val="12"/>
        <color rgb="FF535353"/>
        <rFont val="Calibri"/>
        <family val="2"/>
      </rPr>
      <t>Centrum Balticum Foundation</t>
    </r>
    <r>
      <rPr>
        <sz val="12"/>
        <color rgb="FF535353"/>
        <rFont val="Calibri"/>
        <family val="2"/>
      </rPr>
      <t xml:space="preserve"> (FI)
Permanent International Secretariat of Council of Baltic Sea
States (CBSS) (SE)</t>
    </r>
  </si>
  <si>
    <r>
      <rPr>
        <u/>
        <sz val="12"/>
        <color rgb="FF535353"/>
        <rFont val="Calibri"/>
        <family val="2"/>
      </rPr>
      <t xml:space="preserve">State Regional Development Agency (VASAB Secretariat) </t>
    </r>
    <r>
      <rPr>
        <sz val="12"/>
        <color rgb="FF535353"/>
        <rFont val="Calibri"/>
        <family val="2"/>
      </rPr>
      <t>(LV)
Baltic Marine Environment Protection Commission Helsinki
Commission (HELCOM) (FI)</t>
    </r>
  </si>
  <si>
    <r>
      <rPr>
        <u/>
        <sz val="12"/>
        <color rgb="FF535353"/>
        <rFont val="Calibri"/>
        <family val="2"/>
      </rPr>
      <t>Ministry of Justice, Cultural and European Affairs of Land
SchleswigHolstein</t>
    </r>
    <r>
      <rPr>
        <sz val="12"/>
        <color rgb="FF535353"/>
        <rFont val="Calibri"/>
        <family val="2"/>
      </rPr>
      <t xml:space="preserve"> (DE)
Ministry of Culture and National Heritage of Poland (PL)</t>
    </r>
  </si>
  <si>
    <r>
      <rPr>
        <u/>
        <sz val="12"/>
        <color rgb="FF535353"/>
        <rFont val="Calibri"/>
        <family val="2"/>
      </rPr>
      <t xml:space="preserve">Ministry of the Environment of Finland </t>
    </r>
    <r>
      <rPr>
        <sz val="12"/>
        <color rgb="FF535353"/>
        <rFont val="Calibri"/>
        <family val="2"/>
      </rPr>
      <t>(FI)
Swedish Environmental Protection Agency (SE)</t>
    </r>
  </si>
  <si>
    <r>
      <rPr>
        <u/>
        <sz val="12"/>
        <color rgb="FF535353"/>
        <rFont val="Calibri"/>
        <family val="2"/>
      </rPr>
      <t>Permanent International Secretariat of Council of Baltic Sea
States (CBSS)</t>
    </r>
    <r>
      <rPr>
        <sz val="12"/>
        <color rgb="FF535353"/>
        <rFont val="Calibri"/>
        <family val="2"/>
      </rPr>
      <t xml:space="preserve"> (SE)
Swedish Civil Contingencies Agency (SE)</t>
    </r>
  </si>
  <si>
    <r>
      <rPr>
        <u/>
        <sz val="12"/>
        <color rgb="FF535353"/>
        <rFont val="Calibri"/>
        <family val="2"/>
      </rPr>
      <t>Nordic Council of Ministers Secretariat</t>
    </r>
    <r>
      <rPr>
        <sz val="12"/>
        <color rgb="FF535353"/>
        <rFont val="Calibri"/>
        <family val="2"/>
      </rPr>
      <t xml:space="preserve"> (DK)
Polish Ministry of Science and Higher Education (PL)
Estonian Ministry of Economic Affairs and Communications (EE)
</t>
    </r>
  </si>
  <si>
    <t>Total P2 call:</t>
  </si>
  <si>
    <t>Closure end</t>
  </si>
  <si>
    <t>30.09.2016</t>
  </si>
  <si>
    <t>30.04.2017</t>
  </si>
  <si>
    <t>14.06.2016</t>
  </si>
  <si>
    <t>Overview of approved 4.2 projects</t>
  </si>
  <si>
    <t>F2.001</t>
  </si>
  <si>
    <t>F002 Annual Forum 2017</t>
  </si>
  <si>
    <t>Total F2 call:</t>
  </si>
  <si>
    <r>
      <t xml:space="preserve">Call F2: Strategy Forum 2017 </t>
    </r>
    <r>
      <rPr>
        <sz val="12"/>
        <rFont val="Calibri"/>
        <family val="2"/>
      </rPr>
      <t>(call open: 20 June – 29 July 2016)</t>
    </r>
  </si>
  <si>
    <t>T2.001</t>
  </si>
  <si>
    <r>
      <rPr>
        <u/>
        <sz val="12"/>
        <color rgb="FF535353"/>
        <rFont val="Calibri"/>
        <family val="2"/>
      </rPr>
      <t>Federal Foreign Office, DE</t>
    </r>
    <r>
      <rPr>
        <sz val="12"/>
        <color rgb="FF535353"/>
        <rFont val="Calibri"/>
        <family val="2"/>
      </rPr>
      <t xml:space="preserve">
Baltic Sea Commission in the Conference of Peripheral Maritime Regions of Europe (CPMR) / County Council of Norrbotten, SE</t>
    </r>
  </si>
  <si>
    <t>14.11.2016</t>
  </si>
  <si>
    <t>30.04.2019</t>
  </si>
  <si>
    <t>28.02.2018</t>
  </si>
  <si>
    <t>31.10.2018</t>
  </si>
  <si>
    <t>EUSBSR SUPPORT</t>
  </si>
  <si>
    <t>04.01.2016</t>
  </si>
  <si>
    <t>31.07.2020</t>
  </si>
  <si>
    <r>
      <rPr>
        <u/>
        <sz val="12"/>
        <color rgb="FF535353"/>
        <rFont val="Calibri"/>
        <family val="2"/>
      </rPr>
      <t>Norden International, SE</t>
    </r>
    <r>
      <rPr>
        <sz val="12"/>
        <color rgb="FF535353"/>
        <rFont val="Calibri"/>
        <family val="2"/>
      </rPr>
      <t xml:space="preserve">
Nordregio - Nordic Centre for Spatial Development, SE
Spatia Centre for Regional Research, University of Eastern Finland, FI</t>
    </r>
  </si>
  <si>
    <t>F3.001</t>
  </si>
  <si>
    <t>AF 2018</t>
  </si>
  <si>
    <t>EE</t>
  </si>
  <si>
    <r>
      <rPr>
        <u/>
        <sz val="12"/>
        <color rgb="FF535353"/>
        <rFont val="Calibri"/>
        <family val="2"/>
      </rPr>
      <t>Ministry of Foreign Affairs, Republic of Estonia, EE</t>
    </r>
    <r>
      <rPr>
        <sz val="12"/>
        <color rgb="FF535353"/>
        <rFont val="Calibri"/>
        <family val="2"/>
      </rPr>
      <t xml:space="preserve">
Baltic Development Forum, DK</t>
    </r>
  </si>
  <si>
    <t>24.05.2017</t>
  </si>
  <si>
    <t>30.11.2018</t>
  </si>
  <si>
    <t>Total F3 call:</t>
  </si>
  <si>
    <t>Annual Forum 2019</t>
  </si>
  <si>
    <t>F4.001</t>
  </si>
  <si>
    <t>31.10.2019</t>
  </si>
  <si>
    <t>26.04.2018</t>
  </si>
  <si>
    <t>PL</t>
  </si>
  <si>
    <r>
      <rPr>
        <u/>
        <sz val="12"/>
        <color rgb="FF535353"/>
        <rFont val="Calibri"/>
        <family val="2"/>
      </rPr>
      <t>Pomorskie Voivodeship, PL</t>
    </r>
    <r>
      <rPr>
        <sz val="12"/>
        <color rgb="FF535353"/>
        <rFont val="Calibri"/>
        <family val="2"/>
      </rPr>
      <t xml:space="preserve">
Eastern Norway County Network as chairmanship of Baltic Sea States Subregional Co-operation (BSSSC), NO</t>
    </r>
  </si>
  <si>
    <t>Total F4 call:</t>
  </si>
  <si>
    <t>P3.001</t>
  </si>
  <si>
    <t>P3.002</t>
  </si>
  <si>
    <t>HASPS 3</t>
  </si>
  <si>
    <t>P3.003</t>
  </si>
  <si>
    <t>PA-Bioeconomy</t>
  </si>
  <si>
    <t>P3.004</t>
  </si>
  <si>
    <t>P3.005</t>
  </si>
  <si>
    <t>TA3 HA Climate</t>
  </si>
  <si>
    <t>P3.006</t>
  </si>
  <si>
    <t>PA Hazards-Nutri 2.0</t>
  </si>
  <si>
    <t>P3.007</t>
  </si>
  <si>
    <t>CoPaSS CCI</t>
  </si>
  <si>
    <t>P3.008</t>
  </si>
  <si>
    <t>P3.009</t>
  </si>
  <si>
    <t>PA Ship and PA Safe</t>
  </si>
  <si>
    <t>P3.010</t>
  </si>
  <si>
    <t>PA Health Support 3</t>
  </si>
  <si>
    <t>P3.011</t>
  </si>
  <si>
    <t>PA EDU/PA TOU/HA CAP</t>
  </si>
  <si>
    <t>P3.012</t>
  </si>
  <si>
    <t>PACINNO-2</t>
  </si>
  <si>
    <t>Total P3 call:</t>
  </si>
  <si>
    <r>
      <t xml:space="preserve">Ministry of Economics of the Republic of Latvia, LV
</t>
    </r>
    <r>
      <rPr>
        <sz val="10"/>
        <rFont val="Verdana"/>
        <family val="2"/>
      </rPr>
      <t>Ministry of Foreign Affairs of the Republic of Lithuania, LT
Ministry of Enterprise and Innovation, SE
Vilnius Gediminas Technical University, LT</t>
    </r>
  </si>
  <si>
    <t>06.06.2018</t>
  </si>
  <si>
    <t>31.12.2020</t>
  </si>
  <si>
    <r>
      <rPr>
        <u/>
        <sz val="10"/>
        <rFont val="Verdana"/>
        <family val="2"/>
      </rPr>
      <t>State Regional Development Agency, VASAB</t>
    </r>
    <r>
      <rPr>
        <sz val="10"/>
        <rFont val="Verdana"/>
        <family val="2"/>
      </rPr>
      <t>, LV
Baltic Marine Environment Protection Commission - Helsinki Commission (HELCOM), FI</t>
    </r>
  </si>
  <si>
    <r>
      <rPr>
        <u/>
        <sz val="10"/>
        <rFont val="Verdana"/>
        <family val="2"/>
      </rPr>
      <t>Nordic Council of Ministers, DK</t>
    </r>
    <r>
      <rPr>
        <sz val="10"/>
        <rFont val="Verdana"/>
        <family val="2"/>
      </rPr>
      <t xml:space="preserve">
The Ministry of Agriculture of the Republic of Lithuania, LT
Ministry of Agriculture and Forestry, FI
The Swedish Board of Agriculture, SE</t>
    </r>
  </si>
  <si>
    <r>
      <rPr>
        <u/>
        <sz val="10"/>
        <rFont val="Verdana"/>
        <family val="2"/>
      </rPr>
      <t>Permanent International Secretariat of the Council of the Baltic Sea States, SE</t>
    </r>
    <r>
      <rPr>
        <sz val="10"/>
        <rFont val="Verdana"/>
        <family val="2"/>
      </rPr>
      <t xml:space="preserve">
Swedish Civil Contingencies Agency, SE</t>
    </r>
  </si>
  <si>
    <t>Permanent International Secretariat of the Council of the Baltic Sea States, SE</t>
  </si>
  <si>
    <r>
      <rPr>
        <u/>
        <sz val="10"/>
        <rFont val="Verdana"/>
        <family val="2"/>
      </rPr>
      <t>Swedish Environmental Protection Agency, Swedish EPA, SE</t>
    </r>
    <r>
      <rPr>
        <sz val="10"/>
        <rFont val="Verdana"/>
        <family val="2"/>
      </rPr>
      <t xml:space="preserve">
Ministry of the Environment of Finland, FI</t>
    </r>
  </si>
  <si>
    <r>
      <rPr>
        <u/>
        <sz val="10"/>
        <rFont val="Verdana"/>
        <family val="2"/>
      </rPr>
      <t>Ministry of Justice, European Affairs, Consumer Protection and Equality of Land Schleswig-Holstein, DE</t>
    </r>
    <r>
      <rPr>
        <sz val="10"/>
        <rFont val="Verdana"/>
        <family val="2"/>
      </rPr>
      <t xml:space="preserve">
Ministry of Culture and National Heritage of Poland, PL</t>
    </r>
  </si>
  <si>
    <r>
      <rPr>
        <u/>
        <sz val="10"/>
        <rFont val="Verdana"/>
        <family val="2"/>
      </rPr>
      <t>Centrum Balticum Foundation, FI</t>
    </r>
    <r>
      <rPr>
        <sz val="10"/>
        <rFont val="Verdana"/>
        <family val="2"/>
      </rPr>
      <t xml:space="preserve">
Permanent International Secretariat of the Council of the Baltic Sea States, SE</t>
    </r>
  </si>
  <si>
    <r>
      <rPr>
        <u/>
        <sz val="10"/>
        <rFont val="Verdana"/>
        <family val="2"/>
      </rPr>
      <t>Danish Maritime Authority, DK</t>
    </r>
    <r>
      <rPr>
        <sz val="10"/>
        <rFont val="Verdana"/>
        <family val="2"/>
      </rPr>
      <t xml:space="preserve">
Finnish Transport Safety Agency (TRAFI), FI</t>
    </r>
  </si>
  <si>
    <t>Secretariat of the Northern Dimension Partnership in Public Health and Social Well-being (NDPHS), SE</t>
  </si>
  <si>
    <r>
      <rPr>
        <u/>
        <sz val="10"/>
        <rFont val="Verdana"/>
        <family val="2"/>
      </rPr>
      <t>Norden Association in Sweden, SE</t>
    </r>
    <r>
      <rPr>
        <sz val="10"/>
        <rFont val="Verdana"/>
        <family val="2"/>
      </rPr>
      <t xml:space="preserve">
Hamburg Institute for Vocational Education, DE
Ministry of Economics, Employment and Health Mecklenburg-Vorpommern, DE
Centrum Balticum Foundation, FI</t>
    </r>
  </si>
  <si>
    <r>
      <rPr>
        <u/>
        <sz val="10"/>
        <rFont val="Verdana"/>
        <family val="2"/>
      </rPr>
      <t>Ministry of Economic Affairs and Communications, EE</t>
    </r>
    <r>
      <rPr>
        <sz val="10"/>
        <rFont val="Verdana"/>
        <family val="2"/>
      </rPr>
      <t xml:space="preserve">
Ministry of Science and Higher Education, PL
Reserved partner</t>
    </r>
  </si>
  <si>
    <r>
      <t xml:space="preserve">Call T2: Call for applications for communication activities and targeted support to the implementation of the EU Strategy for the Baltic Sea Region </t>
    </r>
    <r>
      <rPr>
        <sz val="12"/>
        <rFont val="Calibri"/>
        <family val="2"/>
      </rPr>
      <t>(open: 15 September – 31 October 2016)</t>
    </r>
  </si>
  <si>
    <r>
      <t xml:space="preserve">Call F3: Strategy Forum 2018 </t>
    </r>
    <r>
      <rPr>
        <sz val="12"/>
        <rFont val="Calibri"/>
        <family val="2"/>
      </rPr>
      <t>(call open: 9 January – 31 March 2017)</t>
    </r>
  </si>
  <si>
    <r>
      <t xml:space="preserve">Call P1: PAC/HAC (earlier refered to as HAL) support </t>
    </r>
    <r>
      <rPr>
        <sz val="12"/>
        <rFont val="Calibri"/>
        <family val="2"/>
      </rPr>
      <t>(call open: 2 December 2014 – 19 February 2015)</t>
    </r>
  </si>
  <si>
    <r>
      <t xml:space="preserve">Call F1: Strategy Forum 2016 </t>
    </r>
    <r>
      <rPr>
        <sz val="12"/>
        <rFont val="Calibri"/>
        <family val="2"/>
      </rPr>
      <t>(call open: 2 December 2014 – 19 February 2015)</t>
    </r>
  </si>
  <si>
    <r>
      <t xml:space="preserve">Call P2: PAC/HAC support </t>
    </r>
    <r>
      <rPr>
        <sz val="12"/>
        <rFont val="Calibri"/>
        <family val="2"/>
      </rPr>
      <t>(call open: 2 December 2015 – 17 February 2016)</t>
    </r>
  </si>
  <si>
    <r>
      <t xml:space="preserve">Call T1: Call for applications for communication activities and targeted support to the implementation of the EU Strategy for the Baltic Sea Region </t>
    </r>
    <r>
      <rPr>
        <sz val="12"/>
        <rFont val="Calibri"/>
        <family val="2"/>
      </rPr>
      <t>(open: 14 December 2015 – 29 February 2016)</t>
    </r>
  </si>
  <si>
    <r>
      <t xml:space="preserve">Call F4: Strategy Forum 2019 </t>
    </r>
    <r>
      <rPr>
        <sz val="12"/>
        <rFont val="Calibri"/>
        <family val="2"/>
      </rPr>
      <t>(call open: 5 November 2017 – 21 March 2018)</t>
    </r>
  </si>
  <si>
    <r>
      <t xml:space="preserve">Call P3: PAC/HAC support </t>
    </r>
    <r>
      <rPr>
        <sz val="12"/>
        <rFont val="Calibri"/>
        <family val="2"/>
      </rPr>
      <t>(call open: 1 November 2017 – 21 March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</si>
</sst>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 ;\-#,##0.00\ "/>
  </numFmts>
  <fonts count="37" x14ac:knownFonts="1">
    <font>
      <sz val="12"/>
      <color theme="1"/>
      <name val="Calibri"/>
      <family val="2"/>
    </font>
    <font>
      <sz val="11"/>
      <color theme="1"/>
      <name val="Calibri"/>
      <family val="2"/>
      <scheme val="minor"/>
    </font>
    <font>
      <sz val="11"/>
      <color theme="1"/>
      <name val="Calibri"/>
      <family val="2"/>
      <scheme val="minor"/>
    </font>
    <font>
      <sz val="10"/>
      <name val="Verdana"/>
      <family val="2"/>
    </font>
    <font>
      <sz val="12"/>
      <name val="Calibri"/>
      <family val="2"/>
      <scheme val="minor"/>
    </font>
    <font>
      <sz val="12"/>
      <color theme="1"/>
      <name val="Calibri"/>
      <family val="2"/>
      <scheme val="minor"/>
    </font>
    <font>
      <b/>
      <sz val="14"/>
      <color theme="2"/>
      <name val="Calibri"/>
      <family val="2"/>
      <scheme val="major"/>
    </font>
    <font>
      <b/>
      <sz val="12"/>
      <color theme="2"/>
      <name val="Calibri"/>
      <family val="2"/>
      <scheme val="minor"/>
    </font>
    <font>
      <b/>
      <sz val="12"/>
      <color theme="0"/>
      <name val="Calibri"/>
      <family val="2"/>
    </font>
    <font>
      <b/>
      <sz val="12"/>
      <color rgb="FF00507F"/>
      <name val="Calibri"/>
      <family val="2"/>
    </font>
    <font>
      <sz val="12"/>
      <color rgb="FF535353"/>
      <name val="Calibri"/>
      <family val="2"/>
    </font>
    <font>
      <b/>
      <sz val="12"/>
      <color rgb="FF00507F"/>
      <name val="Calibri"/>
      <family val="2"/>
      <scheme val="major"/>
    </font>
    <font>
      <sz val="12"/>
      <color rgb="FF535353"/>
      <name val="Calibri"/>
      <family val="2"/>
      <scheme val="major"/>
    </font>
    <font>
      <sz val="10"/>
      <color rgb="FF535353"/>
      <name val="Verdana"/>
      <family val="2"/>
    </font>
    <font>
      <sz val="12"/>
      <color theme="1"/>
      <name val="Calibri"/>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u/>
      <sz val="12"/>
      <color rgb="FF535353"/>
      <name val="Calibri"/>
      <family val="2"/>
    </font>
    <font>
      <b/>
      <sz val="12"/>
      <name val="Verdana"/>
      <family val="2"/>
    </font>
    <font>
      <b/>
      <sz val="12"/>
      <name val="Calibri"/>
      <family val="2"/>
    </font>
    <font>
      <b/>
      <sz val="12"/>
      <name val="Wingdings"/>
      <charset val="2"/>
    </font>
    <font>
      <sz val="12"/>
      <name val="Calibri"/>
      <family val="2"/>
    </font>
    <font>
      <u/>
      <sz val="10"/>
      <name val="Verdana"/>
      <family val="2"/>
    </font>
  </fonts>
  <fills count="39">
    <fill>
      <patternFill patternType="none"/>
    </fill>
    <fill>
      <patternFill patternType="gray125"/>
    </fill>
    <fill>
      <patternFill patternType="solid">
        <fgColor theme="4" tint="0.59996337778862885"/>
        <bgColor indexed="64"/>
      </patternFill>
    </fill>
    <fill>
      <patternFill patternType="solid">
        <fgColor theme="5" tint="0.59996337778862885"/>
        <bgColor indexed="64"/>
      </patternFill>
    </fill>
    <fill>
      <patternFill patternType="solid">
        <fgColor theme="3" tint="0.59996337778862885"/>
        <bgColor indexed="64"/>
      </patternFill>
    </fill>
    <fill>
      <patternFill patternType="solid">
        <fgColor rgb="FF00507F"/>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rgb="FFC1D782"/>
        <bgColor indexed="64"/>
      </patternFill>
    </fill>
  </fills>
  <borders count="33">
    <border>
      <left/>
      <right/>
      <top/>
      <bottom/>
      <diagonal/>
    </border>
    <border>
      <left style="thin">
        <color rgb="FF00507F"/>
      </left>
      <right style="thin">
        <color rgb="FF00507F"/>
      </right>
      <top/>
      <bottom style="thin">
        <color rgb="FF00507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507F"/>
      </left>
      <right style="thin">
        <color rgb="FF00507F"/>
      </right>
      <top style="thin">
        <color rgb="FF00507F"/>
      </top>
      <bottom style="thin">
        <color rgb="FF00507F"/>
      </bottom>
      <diagonal/>
    </border>
    <border>
      <left style="thin">
        <color indexed="64"/>
      </left>
      <right style="thin">
        <color indexed="64"/>
      </right>
      <top/>
      <bottom style="thin">
        <color indexed="64"/>
      </bottom>
      <diagonal/>
    </border>
    <border>
      <left style="medium">
        <color indexed="64"/>
      </left>
      <right style="thin">
        <color rgb="FF00507F"/>
      </right>
      <top/>
      <bottom style="thin">
        <color rgb="FF00507F"/>
      </bottom>
      <diagonal/>
    </border>
    <border>
      <left style="thin">
        <color indexed="64"/>
      </left>
      <right/>
      <top style="thin">
        <color indexed="64"/>
      </top>
      <bottom style="thin">
        <color indexed="64"/>
      </bottom>
      <diagonal/>
    </border>
  </borders>
  <cellStyleXfs count="76">
    <xf numFmtId="0" fontId="0" fillId="0" borderId="0"/>
    <xf numFmtId="0" fontId="6" fillId="0" borderId="0" applyNumberFormat="0" applyFill="0" applyBorder="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Border="0" applyAlignment="0" applyProtection="0"/>
    <xf numFmtId="0" fontId="5" fillId="2"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15" fillId="6" borderId="2" applyNumberFormat="0" applyAlignment="0" applyProtection="0"/>
    <xf numFmtId="0" fontId="16" fillId="7" borderId="3" applyNumberFormat="0" applyAlignment="0" applyProtection="0"/>
    <xf numFmtId="0" fontId="17" fillId="7" borderId="2" applyNumberFormat="0" applyAlignment="0" applyProtection="0"/>
    <xf numFmtId="0" fontId="18" fillId="0" borderId="4" applyNumberFormat="0" applyFill="0" applyAlignment="0" applyProtection="0"/>
    <xf numFmtId="0" fontId="19" fillId="8"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3" fillId="33" borderId="0" applyNumberFormat="0" applyBorder="0" applyAlignment="0" applyProtection="0"/>
    <xf numFmtId="0" fontId="2" fillId="0" borderId="0"/>
    <xf numFmtId="0" fontId="24" fillId="0" borderId="0" applyNumberFormat="0" applyFill="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28" fillId="34" borderId="0" applyNumberFormat="0" applyBorder="0" applyAlignment="0" applyProtection="0"/>
    <xf numFmtId="0" fontId="29" fillId="35" borderId="0" applyNumberFormat="0" applyBorder="0" applyAlignment="0" applyProtection="0"/>
    <xf numFmtId="0" fontId="30" fillId="36" borderId="0" applyNumberFormat="0" applyBorder="0" applyAlignment="0" applyProtection="0"/>
    <xf numFmtId="0" fontId="2" fillId="9" borderId="6" applyNumberFormat="0" applyFont="0" applyAlignment="0" applyProtection="0"/>
    <xf numFmtId="0" fontId="7" fillId="0" borderId="0" applyNumberFormat="0" applyFill="0" applyBorder="0" applyAlignment="0" applyProtection="0"/>
    <xf numFmtId="0" fontId="7" fillId="0" borderId="0" applyNumberFormat="0" applyFill="0" applyAlignment="0" applyProtection="0"/>
    <xf numFmtId="0" fontId="5" fillId="2" borderId="0" applyNumberFormat="0" applyBorder="0" applyAlignment="0" applyProtection="0"/>
    <xf numFmtId="0" fontId="4" fillId="3" borderId="0" applyNumberFormat="0" applyBorder="0" applyAlignment="0" applyProtection="0"/>
    <xf numFmtId="0" fontId="7" fillId="0" borderId="0" applyNumberFormat="0" applyFill="0" applyAlignment="0" applyProtection="0"/>
    <xf numFmtId="0" fontId="4" fillId="4" borderId="0" applyNumberFormat="0" applyBorder="0" applyAlignment="0" applyProtection="0"/>
    <xf numFmtId="0" fontId="14" fillId="0" borderId="0"/>
    <xf numFmtId="0" fontId="7" fillId="0" borderId="0" applyNumberFormat="0" applyFill="0" applyAlignment="0" applyProtection="0"/>
    <xf numFmtId="0" fontId="6" fillId="0" borderId="0" applyNumberFormat="0" applyFill="0" applyBorder="0" applyAlignment="0" applyProtection="0"/>
    <xf numFmtId="43" fontId="2"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6" applyNumberFormat="0" applyFont="0" applyAlignment="0" applyProtection="0"/>
    <xf numFmtId="43" fontId="1" fillId="0" borderId="0" applyFont="0" applyFill="0" applyBorder="0" applyAlignment="0" applyProtection="0"/>
  </cellStyleXfs>
  <cellXfs count="65">
    <xf numFmtId="0" fontId="0" fillId="0" borderId="0" xfId="0"/>
    <xf numFmtId="0" fontId="3" fillId="0" borderId="0" xfId="0" applyFont="1"/>
    <xf numFmtId="0" fontId="3" fillId="0" borderId="0" xfId="0" applyFont="1" applyAlignment="1">
      <alignment horizontal="center" vertical="top" wrapText="1"/>
    </xf>
    <xf numFmtId="0" fontId="3" fillId="0" borderId="0" xfId="0" applyFont="1" applyAlignment="1">
      <alignment wrapText="1"/>
    </xf>
    <xf numFmtId="0" fontId="32" fillId="0" borderId="0" xfId="0" applyFont="1"/>
    <xf numFmtId="0" fontId="3" fillId="0" borderId="0" xfId="0" applyFont="1" applyBorder="1"/>
    <xf numFmtId="0" fontId="11" fillId="0" borderId="11" xfId="0" applyFont="1" applyBorder="1" applyAlignment="1">
      <alignment vertical="top" wrapText="1"/>
    </xf>
    <xf numFmtId="0" fontId="12" fillId="0" borderId="11" xfId="0" applyNumberFormat="1" applyFont="1" applyFill="1" applyBorder="1" applyAlignment="1">
      <alignment horizontal="center" vertical="top" wrapText="1"/>
    </xf>
    <xf numFmtId="164" fontId="10" fillId="0" borderId="11" xfId="0" applyNumberFormat="1" applyFont="1" applyBorder="1" applyAlignment="1">
      <alignment vertical="top"/>
    </xf>
    <xf numFmtId="0" fontId="10" fillId="0" borderId="11" xfId="0" applyFont="1" applyBorder="1" applyAlignment="1">
      <alignment horizontal="left" vertical="top" wrapText="1"/>
    </xf>
    <xf numFmtId="0" fontId="13" fillId="0" borderId="11" xfId="0" applyNumberFormat="1" applyFont="1" applyFill="1" applyBorder="1" applyAlignment="1">
      <alignment horizontal="center" vertical="top" wrapText="1"/>
    </xf>
    <xf numFmtId="0" fontId="10" fillId="0" borderId="11" xfId="0" applyFont="1" applyBorder="1" applyAlignment="1">
      <alignment horizontal="center" vertical="top"/>
    </xf>
    <xf numFmtId="0" fontId="3" fillId="0" borderId="11" xfId="0" applyFont="1" applyBorder="1"/>
    <xf numFmtId="0" fontId="34" fillId="0" borderId="11" xfId="0" applyNumberFormat="1" applyFont="1" applyFill="1" applyBorder="1" applyAlignment="1">
      <alignment horizontal="center" vertical="top" wrapText="1"/>
    </xf>
    <xf numFmtId="164" fontId="3" fillId="37" borderId="11" xfId="0" applyNumberFormat="1" applyFont="1" applyFill="1" applyBorder="1"/>
    <xf numFmtId="0" fontId="3" fillId="37" borderId="11" xfId="0" applyFont="1" applyFill="1" applyBorder="1"/>
    <xf numFmtId="0" fontId="3" fillId="37" borderId="11" xfId="0" applyNumberFormat="1" applyFont="1" applyFill="1" applyBorder="1"/>
    <xf numFmtId="164" fontId="35" fillId="0" borderId="11" xfId="0" applyNumberFormat="1" applyFont="1" applyBorder="1" applyAlignment="1">
      <alignment vertical="top"/>
    </xf>
    <xf numFmtId="0" fontId="31" fillId="0" borderId="11" xfId="0" applyFont="1" applyBorder="1" applyAlignment="1">
      <alignment horizontal="left" vertical="top" wrapText="1"/>
    </xf>
    <xf numFmtId="0" fontId="11" fillId="0" borderId="11" xfId="0" applyFont="1" applyFill="1" applyBorder="1" applyAlignment="1">
      <alignment vertical="top" wrapText="1"/>
    </xf>
    <xf numFmtId="164" fontId="10" fillId="0" borderId="11" xfId="0" applyNumberFormat="1" applyFont="1" applyFill="1" applyBorder="1" applyAlignment="1">
      <alignment vertical="top"/>
    </xf>
    <xf numFmtId="0" fontId="8" fillId="5" borderId="15" xfId="0" applyFont="1" applyFill="1" applyBorder="1" applyAlignment="1">
      <alignment horizontal="center" vertical="top" wrapText="1"/>
    </xf>
    <xf numFmtId="0" fontId="8" fillId="5" borderId="16" xfId="0" applyFont="1" applyFill="1" applyBorder="1" applyAlignment="1">
      <alignment horizontal="center" vertical="top" wrapText="1"/>
    </xf>
    <xf numFmtId="0" fontId="8" fillId="5" borderId="16" xfId="0" applyFont="1" applyFill="1" applyBorder="1" applyAlignment="1">
      <alignment horizontal="center" vertical="top" textRotation="90" wrapText="1"/>
    </xf>
    <xf numFmtId="0" fontId="8" fillId="5" borderId="17" xfId="0" applyFont="1" applyFill="1" applyBorder="1" applyAlignment="1">
      <alignment horizontal="center" vertical="top" textRotation="90" wrapText="1"/>
    </xf>
    <xf numFmtId="0" fontId="9" fillId="0" borderId="20" xfId="0" applyFont="1" applyBorder="1" applyAlignment="1">
      <alignment vertical="top"/>
    </xf>
    <xf numFmtId="0" fontId="3" fillId="0" borderId="21" xfId="0" applyFont="1" applyBorder="1"/>
    <xf numFmtId="0" fontId="9" fillId="0" borderId="20" xfId="0" applyFont="1" applyFill="1" applyBorder="1" applyAlignment="1">
      <alignment vertical="top"/>
    </xf>
    <xf numFmtId="0" fontId="3" fillId="37" borderId="21" xfId="0" applyFont="1" applyFill="1" applyBorder="1"/>
    <xf numFmtId="164" fontId="3" fillId="37" borderId="27" xfId="0" applyNumberFormat="1" applyFont="1" applyFill="1" applyBorder="1"/>
    <xf numFmtId="0" fontId="3" fillId="37" borderId="27" xfId="0" applyNumberFormat="1" applyFont="1" applyFill="1" applyBorder="1"/>
    <xf numFmtId="0" fontId="3" fillId="37" borderId="27" xfId="0" applyFont="1" applyFill="1" applyBorder="1"/>
    <xf numFmtId="0" fontId="3" fillId="0" borderId="11" xfId="0" applyFont="1" applyBorder="1" applyAlignment="1">
      <alignment wrapText="1"/>
    </xf>
    <xf numFmtId="4" fontId="3" fillId="0" borderId="11" xfId="0" applyNumberFormat="1" applyFont="1" applyBorder="1"/>
    <xf numFmtId="0" fontId="9" fillId="0" borderId="31" xfId="0" applyFont="1" applyBorder="1" applyAlignment="1">
      <alignment vertical="top"/>
    </xf>
    <xf numFmtId="0" fontId="36" fillId="0" borderId="11" xfId="0" applyFont="1" applyBorder="1" applyAlignment="1">
      <alignment wrapText="1"/>
    </xf>
    <xf numFmtId="0" fontId="11" fillId="0" borderId="1" xfId="0" applyFont="1" applyBorder="1" applyAlignment="1">
      <alignment vertical="top" wrapText="1"/>
    </xf>
    <xf numFmtId="0" fontId="12" fillId="0" borderId="30" xfId="0" applyNumberFormat="1" applyFont="1" applyFill="1" applyBorder="1" applyAlignment="1">
      <alignment horizontal="center" vertical="top" wrapText="1"/>
    </xf>
    <xf numFmtId="0" fontId="3" fillId="0" borderId="0" xfId="0" applyFont="1"/>
    <xf numFmtId="0" fontId="11" fillId="0" borderId="29" xfId="0" applyFont="1" applyBorder="1" applyAlignment="1">
      <alignment vertical="top" wrapText="1"/>
    </xf>
    <xf numFmtId="0" fontId="10" fillId="0" borderId="1" xfId="0" applyFont="1" applyBorder="1" applyAlignment="1">
      <alignment horizontal="center" vertical="top"/>
    </xf>
    <xf numFmtId="0" fontId="11" fillId="0" borderId="29" xfId="0" applyFont="1" applyFill="1" applyBorder="1" applyAlignment="1">
      <alignment vertical="top" wrapText="1"/>
    </xf>
    <xf numFmtId="0" fontId="3" fillId="0" borderId="11" xfId="0" applyFont="1" applyBorder="1" applyAlignment="1">
      <alignment vertical="top"/>
    </xf>
    <xf numFmtId="0" fontId="3" fillId="0" borderId="21" xfId="0" applyFont="1" applyBorder="1" applyAlignment="1">
      <alignment horizontal="center" vertical="top"/>
    </xf>
    <xf numFmtId="0" fontId="3" fillId="0" borderId="21" xfId="0" applyFont="1" applyBorder="1" applyAlignment="1">
      <alignment vertical="top"/>
    </xf>
    <xf numFmtId="0" fontId="3" fillId="37" borderId="20" xfId="0" applyFont="1" applyFill="1" applyBorder="1" applyAlignment="1">
      <alignment horizontal="left"/>
    </xf>
    <xf numFmtId="0" fontId="3" fillId="37" borderId="11" xfId="0" applyFont="1" applyFill="1" applyBorder="1" applyAlignment="1">
      <alignment horizontal="left"/>
    </xf>
    <xf numFmtId="0" fontId="33" fillId="38" borderId="22" xfId="0" applyFont="1" applyFill="1" applyBorder="1" applyAlignment="1">
      <alignment horizontal="center" vertical="top" wrapText="1"/>
    </xf>
    <xf numFmtId="0" fontId="33" fillId="38" borderId="0" xfId="0" applyFont="1" applyFill="1" applyBorder="1" applyAlignment="1">
      <alignment horizontal="center" vertical="top" wrapText="1"/>
    </xf>
    <xf numFmtId="0" fontId="33" fillId="38" borderId="23" xfId="0" applyFont="1" applyFill="1" applyBorder="1" applyAlignment="1">
      <alignment horizontal="center" vertical="top" wrapText="1"/>
    </xf>
    <xf numFmtId="0" fontId="3" fillId="37" borderId="12" xfId="0" applyFont="1" applyFill="1" applyBorder="1" applyAlignment="1">
      <alignment horizontal="center"/>
    </xf>
    <xf numFmtId="0" fontId="3" fillId="37" borderId="19" xfId="0" applyFont="1" applyFill="1" applyBorder="1" applyAlignment="1">
      <alignment horizontal="center"/>
    </xf>
    <xf numFmtId="0" fontId="33" fillId="38" borderId="18" xfId="0" applyFont="1" applyFill="1" applyBorder="1" applyAlignment="1">
      <alignment horizontal="center" vertical="top" wrapText="1"/>
    </xf>
    <xf numFmtId="0" fontId="33" fillId="38" borderId="13" xfId="0" applyFont="1" applyFill="1" applyBorder="1" applyAlignment="1">
      <alignment horizontal="center" vertical="top" wrapText="1"/>
    </xf>
    <xf numFmtId="0" fontId="33" fillId="38" borderId="19" xfId="0" applyFont="1" applyFill="1" applyBorder="1" applyAlignment="1">
      <alignment horizontal="center" vertical="top" wrapText="1"/>
    </xf>
    <xf numFmtId="0" fontId="33" fillId="38" borderId="24" xfId="0" applyFont="1" applyFill="1" applyBorder="1" applyAlignment="1">
      <alignment horizontal="center" vertical="top" wrapText="1"/>
    </xf>
    <xf numFmtId="0" fontId="33" fillId="38" borderId="14" xfId="0" applyFont="1" applyFill="1" applyBorder="1" applyAlignment="1">
      <alignment horizontal="center" vertical="top" wrapText="1"/>
    </xf>
    <xf numFmtId="0" fontId="33" fillId="38" borderId="25" xfId="0" applyFont="1" applyFill="1" applyBorder="1" applyAlignment="1">
      <alignment horizontal="center" vertical="top" wrapText="1"/>
    </xf>
    <xf numFmtId="0" fontId="3" fillId="37" borderId="26" xfId="0" applyFont="1" applyFill="1" applyBorder="1" applyAlignment="1">
      <alignment horizontal="left"/>
    </xf>
    <xf numFmtId="0" fontId="3" fillId="37" borderId="27" xfId="0" applyFont="1" applyFill="1" applyBorder="1" applyAlignment="1">
      <alignment horizontal="left"/>
    </xf>
    <xf numFmtId="0" fontId="3" fillId="37" borderId="27" xfId="0" applyFont="1" applyFill="1" applyBorder="1" applyAlignment="1">
      <alignment horizontal="center"/>
    </xf>
    <xf numFmtId="0" fontId="3" fillId="37" borderId="28" xfId="0" applyFont="1" applyFill="1" applyBorder="1" applyAlignment="1">
      <alignment horizontal="center"/>
    </xf>
    <xf numFmtId="0" fontId="10" fillId="0" borderId="11" xfId="0" applyFont="1" applyBorder="1" applyAlignment="1">
      <alignment horizontal="right" vertical="top"/>
    </xf>
    <xf numFmtId="0" fontId="3" fillId="37" borderId="32" xfId="0" applyFont="1" applyFill="1" applyBorder="1" applyAlignment="1">
      <alignment horizontal="center"/>
    </xf>
    <xf numFmtId="0" fontId="3" fillId="37" borderId="25" xfId="0" applyFont="1" applyFill="1" applyBorder="1" applyAlignment="1">
      <alignment horizontal="center"/>
    </xf>
  </cellXfs>
  <cellStyles count="76">
    <cellStyle name="20% - Accent1" xfId="18" builtinId="30" customBuiltin="1"/>
    <cellStyle name="20% - Accent1 2" xfId="61"/>
    <cellStyle name="20% - Accent2" xfId="22" builtinId="34" customBuiltin="1"/>
    <cellStyle name="20% - Accent2 2" xfId="63"/>
    <cellStyle name="20% - Accent3" xfId="26" builtinId="38" customBuiltin="1"/>
    <cellStyle name="20% - Accent3 2" xfId="65"/>
    <cellStyle name="20% - Accent4" xfId="30" builtinId="42" customBuiltin="1"/>
    <cellStyle name="20% - Accent4 2" xfId="67"/>
    <cellStyle name="20% - Accent5" xfId="34" builtinId="46" customBuiltin="1"/>
    <cellStyle name="20% - Accent5 2" xfId="69"/>
    <cellStyle name="20% - Accent6" xfId="38" builtinId="50" customBuiltin="1"/>
    <cellStyle name="20% - Accent6 2" xfId="71"/>
    <cellStyle name="40% - Accent1" xfId="19" builtinId="31" customBuiltin="1"/>
    <cellStyle name="40% - Accent1 2" xfId="62"/>
    <cellStyle name="40% - Accent2" xfId="23" builtinId="35" customBuiltin="1"/>
    <cellStyle name="40% - Accent2 2" xfId="64"/>
    <cellStyle name="40% - Accent3" xfId="27" builtinId="39" customBuiltin="1"/>
    <cellStyle name="40% - Accent3 2" xfId="66"/>
    <cellStyle name="40% - Accent4" xfId="31" builtinId="43" customBuiltin="1"/>
    <cellStyle name="40% - Accent4 2" xfId="68"/>
    <cellStyle name="40% - Accent5" xfId="35" builtinId="47" customBuiltin="1"/>
    <cellStyle name="40% - Accent5 2" xfId="70"/>
    <cellStyle name="40% - Accent6" xfId="39" builtinId="51" customBuiltin="1"/>
    <cellStyle name="40% - Accent6 2" xfId="7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Bad 2" xfId="56"/>
    <cellStyle name="Bad 3" xfId="48"/>
    <cellStyle name="Calculation" xfId="11" builtinId="22" customBuiltin="1"/>
    <cellStyle name="Check Cell" xfId="13" builtinId="23" customBuiltin="1"/>
    <cellStyle name="Comma 2" xfId="60"/>
    <cellStyle name="Comma 2 2" xfId="75"/>
    <cellStyle name="Explanatory Text" xfId="15" builtinId="53" customBuiltin="1"/>
    <cellStyle name="Good" xfId="6" builtinId="26" customBuiltin="1"/>
    <cellStyle name="Good 2" xfId="53"/>
    <cellStyle name="Good 3" xfId="47"/>
    <cellStyle name="Heading 1" xfId="2" builtinId="16" customBuiltin="1"/>
    <cellStyle name="Heading 1 2" xfId="52"/>
    <cellStyle name="Heading 1 3" xfId="43"/>
    <cellStyle name="Heading 2" xfId="3" builtinId="17" customBuiltin="1"/>
    <cellStyle name="Heading 2 2" xfId="55"/>
    <cellStyle name="Heading 2 3" xfId="44"/>
    <cellStyle name="Heading 3" xfId="4" builtinId="18" customBuiltin="1"/>
    <cellStyle name="Heading 3 2" xfId="58"/>
    <cellStyle name="Heading 3 3" xfId="45"/>
    <cellStyle name="Heading 4" xfId="5" builtinId="19" customBuiltin="1"/>
    <cellStyle name="Heading 4 2" xfId="51"/>
    <cellStyle name="Heading 4 3" xfId="46"/>
    <cellStyle name="Input" xfId="9" builtinId="20" customBuiltin="1"/>
    <cellStyle name="Linked Cell" xfId="12" builtinId="24" customBuiltin="1"/>
    <cellStyle name="Neutral" xfId="8" builtinId="28" customBuiltin="1"/>
    <cellStyle name="Neutral 2" xfId="54"/>
    <cellStyle name="Neutral 3" xfId="49"/>
    <cellStyle name="Normal" xfId="0" builtinId="0" customBuiltin="1"/>
    <cellStyle name="Normal 2" xfId="57"/>
    <cellStyle name="Normal 3" xfId="41"/>
    <cellStyle name="Normal 3 2" xfId="73"/>
    <cellStyle name="Note 2" xfId="50"/>
    <cellStyle name="Note 2 2" xfId="74"/>
    <cellStyle name="Output" xfId="10" builtinId="21" customBuiltin="1"/>
    <cellStyle name="Title" xfId="1" builtinId="15" customBuiltin="1"/>
    <cellStyle name="Title 2" xfId="59"/>
    <cellStyle name="Title 3" xfId="42"/>
    <cellStyle name="Total" xfId="16" builtinId="25" customBuiltin="1"/>
    <cellStyle name="Warning Text" xfId="14" builtinId="11" customBuiltin="1"/>
  </cellStyles>
  <dxfs count="19">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colors>
    <mruColors>
      <color rgb="FFC1D782"/>
      <color rgb="FF00A5E8"/>
      <color rgb="FF00507F"/>
      <color rgb="FF53535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BSR">
      <a:dk1>
        <a:srgbClr val="535353"/>
      </a:dk1>
      <a:lt1>
        <a:sysClr val="window" lastClr="FFFFFF"/>
      </a:lt1>
      <a:dk2>
        <a:srgbClr val="BD1A1A"/>
      </a:dk2>
      <a:lt2>
        <a:srgbClr val="00507F"/>
      </a:lt2>
      <a:accent1>
        <a:srgbClr val="A1C611"/>
      </a:accent1>
      <a:accent2>
        <a:srgbClr val="2CAAE1"/>
      </a:accent2>
      <a:accent3>
        <a:srgbClr val="FDC608"/>
      </a:accent3>
      <a:accent4>
        <a:srgbClr val="45802F"/>
      </a:accent4>
      <a:accent5>
        <a:srgbClr val="0679AC"/>
      </a:accent5>
      <a:accent6>
        <a:srgbClr val="A4A999"/>
      </a:accent6>
      <a:hlink>
        <a:srgbClr val="2CAAE1"/>
      </a:hlink>
      <a:folHlink>
        <a:srgbClr val="00507F"/>
      </a:folHlink>
    </a:clrScheme>
    <a:fontScheme name="BSR">
      <a:majorFont>
        <a:latin typeface="Calibri"/>
        <a:ea typeface=""/>
        <a:cs typeface=""/>
      </a:majorFont>
      <a:minorFont>
        <a:latin typeface="Calibri"/>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abSelected="1" zoomScale="80" zoomScaleNormal="80" workbookViewId="0">
      <pane xSplit="3" ySplit="3" topLeftCell="D4" activePane="bottomRight" state="frozen"/>
      <selection pane="topRight" activeCell="D1" sqref="D1"/>
      <selection pane="bottomLeft" activeCell="A3" sqref="A3"/>
      <selection pane="bottomRight" activeCell="U64" sqref="U64"/>
    </sheetView>
  </sheetViews>
  <sheetFormatPr defaultColWidth="9.125" defaultRowHeight="12.75" x14ac:dyDescent="0.2"/>
  <cols>
    <col min="1" max="1" width="2.375" style="1" customWidth="1"/>
    <col min="2" max="2" width="7.875" style="1" customWidth="1"/>
    <col min="3" max="3" width="21" style="3" customWidth="1"/>
    <col min="4" max="4" width="7.375" style="1" bestFit="1" customWidth="1"/>
    <col min="5" max="8" width="13.625" style="1" hidden="1" customWidth="1"/>
    <col min="9" max="10" width="13.625" style="1" customWidth="1"/>
    <col min="11" max="11" width="12.375" style="1" customWidth="1"/>
    <col min="12" max="12" width="14.25" style="1" customWidth="1"/>
    <col min="13" max="13" width="5.75" style="1" customWidth="1"/>
    <col min="14" max="14" width="7.125" style="1" customWidth="1"/>
    <col min="15" max="15" width="27" style="1" customWidth="1"/>
    <col min="16" max="16" width="7.125" style="1" customWidth="1"/>
    <col min="17" max="17" width="7.5" style="1" customWidth="1"/>
    <col min="18" max="18" width="14" style="1" customWidth="1"/>
    <col min="19" max="19" width="15.75" style="1" customWidth="1"/>
    <col min="20" max="16384" width="9.125" style="1"/>
  </cols>
  <sheetData>
    <row r="1" spans="1:20" ht="15" x14ac:dyDescent="0.2">
      <c r="B1" s="4" t="s">
        <v>107</v>
      </c>
    </row>
    <row r="2" spans="1:20" ht="18.75" customHeight="1" thickBot="1" x14ac:dyDescent="0.25"/>
    <row r="3" spans="1:20" s="2" customFormat="1" ht="138" customHeight="1" x14ac:dyDescent="0.25">
      <c r="B3" s="21" t="s">
        <v>0</v>
      </c>
      <c r="C3" s="22" t="s">
        <v>1</v>
      </c>
      <c r="D3" s="23" t="s">
        <v>2</v>
      </c>
      <c r="E3" s="22" t="s">
        <v>3</v>
      </c>
      <c r="F3" s="22" t="s">
        <v>4</v>
      </c>
      <c r="G3" s="22" t="s">
        <v>5</v>
      </c>
      <c r="H3" s="22" t="s">
        <v>6</v>
      </c>
      <c r="I3" s="23" t="s">
        <v>7</v>
      </c>
      <c r="J3" s="23" t="s">
        <v>15</v>
      </c>
      <c r="K3" s="23" t="s">
        <v>16</v>
      </c>
      <c r="L3" s="23" t="s">
        <v>12</v>
      </c>
      <c r="M3" s="23" t="s">
        <v>8</v>
      </c>
      <c r="N3" s="23" t="s">
        <v>11</v>
      </c>
      <c r="O3" s="23" t="s">
        <v>17</v>
      </c>
      <c r="P3" s="23" t="s">
        <v>20</v>
      </c>
      <c r="Q3" s="23" t="s">
        <v>19</v>
      </c>
      <c r="R3" s="23" t="s">
        <v>51</v>
      </c>
      <c r="S3" s="24" t="s">
        <v>103</v>
      </c>
    </row>
    <row r="4" spans="1:20" s="2" customFormat="1" ht="15.75" x14ac:dyDescent="0.25">
      <c r="B4" s="52" t="s">
        <v>174</v>
      </c>
      <c r="C4" s="53"/>
      <c r="D4" s="53"/>
      <c r="E4" s="53"/>
      <c r="F4" s="53"/>
      <c r="G4" s="53"/>
      <c r="H4" s="53"/>
      <c r="I4" s="53"/>
      <c r="J4" s="53"/>
      <c r="K4" s="53"/>
      <c r="L4" s="53"/>
      <c r="M4" s="53"/>
      <c r="N4" s="53"/>
      <c r="O4" s="53"/>
      <c r="P4" s="53"/>
      <c r="Q4" s="53"/>
      <c r="R4" s="53"/>
      <c r="S4" s="54"/>
    </row>
    <row r="5" spans="1:20" ht="63" x14ac:dyDescent="0.2">
      <c r="A5" s="5"/>
      <c r="B5" s="25" t="s">
        <v>23</v>
      </c>
      <c r="C5" s="6" t="s">
        <v>24</v>
      </c>
      <c r="D5" s="7">
        <v>4.2</v>
      </c>
      <c r="E5" s="8"/>
      <c r="F5" s="8"/>
      <c r="G5" s="8"/>
      <c r="H5" s="8"/>
      <c r="I5" s="8">
        <v>198772.5</v>
      </c>
      <c r="J5" s="8">
        <v>233850</v>
      </c>
      <c r="K5" s="12"/>
      <c r="L5" s="8">
        <v>35077.5</v>
      </c>
      <c r="M5" s="11" t="s">
        <v>10</v>
      </c>
      <c r="N5" s="11">
        <v>2</v>
      </c>
      <c r="O5" s="9" t="s">
        <v>50</v>
      </c>
      <c r="P5" s="42">
        <v>12</v>
      </c>
      <c r="Q5" s="13" t="s">
        <v>21</v>
      </c>
      <c r="R5" s="42" t="s">
        <v>52</v>
      </c>
      <c r="S5" s="43" t="s">
        <v>104</v>
      </c>
    </row>
    <row r="6" spans="1:20" ht="63" x14ac:dyDescent="0.2">
      <c r="A6" s="5"/>
      <c r="B6" s="25" t="s">
        <v>25</v>
      </c>
      <c r="C6" s="6" t="s">
        <v>26</v>
      </c>
      <c r="D6" s="7">
        <v>4.2</v>
      </c>
      <c r="E6" s="8"/>
      <c r="F6" s="8"/>
      <c r="G6" s="8"/>
      <c r="H6" s="8"/>
      <c r="I6" s="8">
        <v>199410</v>
      </c>
      <c r="J6" s="8">
        <v>234600</v>
      </c>
      <c r="K6" s="12"/>
      <c r="L6" s="8">
        <v>35190</v>
      </c>
      <c r="M6" s="11" t="s">
        <v>46</v>
      </c>
      <c r="N6" s="11">
        <v>2</v>
      </c>
      <c r="O6" s="9" t="s">
        <v>57</v>
      </c>
      <c r="P6" s="42">
        <v>12</v>
      </c>
      <c r="Q6" s="13" t="s">
        <v>21</v>
      </c>
      <c r="R6" s="42" t="s">
        <v>52</v>
      </c>
      <c r="S6" s="43" t="s">
        <v>104</v>
      </c>
      <c r="T6" s="38"/>
    </row>
    <row r="7" spans="1:20" ht="47.25" x14ac:dyDescent="0.2">
      <c r="A7" s="5"/>
      <c r="B7" s="25" t="s">
        <v>27</v>
      </c>
      <c r="C7" s="6" t="s">
        <v>28</v>
      </c>
      <c r="D7" s="7">
        <v>4.2</v>
      </c>
      <c r="E7" s="8"/>
      <c r="F7" s="8"/>
      <c r="G7" s="8"/>
      <c r="H7" s="8"/>
      <c r="I7" s="8">
        <v>58310</v>
      </c>
      <c r="J7" s="8">
        <v>68600</v>
      </c>
      <c r="K7" s="12"/>
      <c r="L7" s="8">
        <v>10290</v>
      </c>
      <c r="M7" s="11" t="s">
        <v>9</v>
      </c>
      <c r="N7" s="11">
        <v>2</v>
      </c>
      <c r="O7" s="9" t="s">
        <v>58</v>
      </c>
      <c r="P7" s="42">
        <v>7</v>
      </c>
      <c r="Q7" s="13" t="s">
        <v>21</v>
      </c>
      <c r="R7" s="42" t="s">
        <v>52</v>
      </c>
      <c r="S7" s="43" t="s">
        <v>104</v>
      </c>
      <c r="T7" s="38"/>
    </row>
    <row r="8" spans="1:20" ht="126" x14ac:dyDescent="0.2">
      <c r="A8" s="5"/>
      <c r="B8" s="25" t="s">
        <v>29</v>
      </c>
      <c r="C8" s="6" t="s">
        <v>30</v>
      </c>
      <c r="D8" s="7">
        <v>4.2</v>
      </c>
      <c r="E8" s="8"/>
      <c r="F8" s="8"/>
      <c r="G8" s="8"/>
      <c r="H8" s="8"/>
      <c r="I8" s="8">
        <v>99999.65</v>
      </c>
      <c r="J8" s="8">
        <v>117646.65</v>
      </c>
      <c r="K8" s="12"/>
      <c r="L8" s="8">
        <v>17647</v>
      </c>
      <c r="M8" s="11" t="s">
        <v>47</v>
      </c>
      <c r="N8" s="11">
        <v>2</v>
      </c>
      <c r="O8" s="9" t="s">
        <v>59</v>
      </c>
      <c r="P8" s="42">
        <v>12</v>
      </c>
      <c r="Q8" s="13" t="s">
        <v>21</v>
      </c>
      <c r="R8" s="42" t="s">
        <v>52</v>
      </c>
      <c r="S8" s="43" t="s">
        <v>104</v>
      </c>
      <c r="T8" s="38"/>
    </row>
    <row r="9" spans="1:20" ht="63" x14ac:dyDescent="0.2">
      <c r="A9" s="5"/>
      <c r="B9" s="25" t="s">
        <v>31</v>
      </c>
      <c r="C9" s="6" t="s">
        <v>32</v>
      </c>
      <c r="D9" s="7">
        <v>4.2</v>
      </c>
      <c r="E9" s="8"/>
      <c r="F9" s="8"/>
      <c r="G9" s="8"/>
      <c r="H9" s="8"/>
      <c r="I9" s="8">
        <v>99999.95</v>
      </c>
      <c r="J9" s="8">
        <v>117647</v>
      </c>
      <c r="K9" s="12"/>
      <c r="L9" s="8">
        <v>17647.05</v>
      </c>
      <c r="M9" s="11" t="s">
        <v>10</v>
      </c>
      <c r="N9" s="11">
        <v>1</v>
      </c>
      <c r="O9" s="18" t="s">
        <v>48</v>
      </c>
      <c r="P9" s="42">
        <v>12</v>
      </c>
      <c r="Q9" s="13" t="s">
        <v>21</v>
      </c>
      <c r="R9" s="42" t="s">
        <v>52</v>
      </c>
      <c r="S9" s="43" t="s">
        <v>104</v>
      </c>
      <c r="T9" s="38"/>
    </row>
    <row r="10" spans="1:20" ht="78.75" x14ac:dyDescent="0.2">
      <c r="A10" s="5"/>
      <c r="B10" s="25" t="s">
        <v>33</v>
      </c>
      <c r="C10" s="6" t="s">
        <v>34</v>
      </c>
      <c r="D10" s="7">
        <v>4.2</v>
      </c>
      <c r="E10" s="8"/>
      <c r="F10" s="8"/>
      <c r="G10" s="8"/>
      <c r="H10" s="8"/>
      <c r="I10" s="8">
        <v>199214.5</v>
      </c>
      <c r="J10" s="8">
        <v>234370</v>
      </c>
      <c r="K10" s="12"/>
      <c r="L10" s="8">
        <v>35155.5</v>
      </c>
      <c r="M10" s="11" t="s">
        <v>10</v>
      </c>
      <c r="N10" s="11">
        <v>3</v>
      </c>
      <c r="O10" s="9" t="s">
        <v>60</v>
      </c>
      <c r="P10" s="42">
        <v>12</v>
      </c>
      <c r="Q10" s="13" t="s">
        <v>21</v>
      </c>
      <c r="R10" s="42" t="s">
        <v>52</v>
      </c>
      <c r="S10" s="43" t="s">
        <v>104</v>
      </c>
      <c r="T10" s="38"/>
    </row>
    <row r="11" spans="1:20" ht="94.5" x14ac:dyDescent="0.2">
      <c r="A11" s="5"/>
      <c r="B11" s="25" t="s">
        <v>35</v>
      </c>
      <c r="C11" s="6" t="s">
        <v>36</v>
      </c>
      <c r="D11" s="7">
        <v>4.2</v>
      </c>
      <c r="E11" s="8"/>
      <c r="F11" s="8"/>
      <c r="G11" s="8"/>
      <c r="H11" s="8"/>
      <c r="I11" s="8">
        <v>99705</v>
      </c>
      <c r="J11" s="8">
        <v>117300</v>
      </c>
      <c r="K11" s="12"/>
      <c r="L11" s="8">
        <v>17595</v>
      </c>
      <c r="M11" s="11" t="s">
        <v>10</v>
      </c>
      <c r="N11" s="11">
        <v>3</v>
      </c>
      <c r="O11" s="9" t="s">
        <v>61</v>
      </c>
      <c r="P11" s="42">
        <v>12</v>
      </c>
      <c r="Q11" s="13" t="s">
        <v>21</v>
      </c>
      <c r="R11" s="42" t="s">
        <v>52</v>
      </c>
      <c r="S11" s="43" t="s">
        <v>104</v>
      </c>
    </row>
    <row r="12" spans="1:20" ht="78.75" x14ac:dyDescent="0.2">
      <c r="A12" s="5"/>
      <c r="B12" s="25" t="s">
        <v>37</v>
      </c>
      <c r="C12" s="6" t="s">
        <v>38</v>
      </c>
      <c r="D12" s="7">
        <v>4.2</v>
      </c>
      <c r="E12" s="8"/>
      <c r="F12" s="8"/>
      <c r="G12" s="8"/>
      <c r="H12" s="8"/>
      <c r="I12" s="8">
        <v>160055</v>
      </c>
      <c r="J12" s="8">
        <v>188300</v>
      </c>
      <c r="K12" s="12"/>
      <c r="L12" s="8">
        <v>28245</v>
      </c>
      <c r="M12" s="11" t="s">
        <v>47</v>
      </c>
      <c r="N12" s="11">
        <v>3</v>
      </c>
      <c r="O12" s="9" t="s">
        <v>62</v>
      </c>
      <c r="P12" s="42">
        <v>12</v>
      </c>
      <c r="Q12" s="13" t="s">
        <v>21</v>
      </c>
      <c r="R12" s="42" t="s">
        <v>52</v>
      </c>
      <c r="S12" s="43" t="s">
        <v>104</v>
      </c>
    </row>
    <row r="13" spans="1:20" ht="63" x14ac:dyDescent="0.2">
      <c r="A13" s="5"/>
      <c r="B13" s="25" t="s">
        <v>39</v>
      </c>
      <c r="C13" s="6" t="s">
        <v>40</v>
      </c>
      <c r="D13" s="7">
        <v>4.2</v>
      </c>
      <c r="E13" s="8"/>
      <c r="F13" s="8"/>
      <c r="G13" s="8"/>
      <c r="H13" s="8"/>
      <c r="I13" s="8">
        <v>99999.52</v>
      </c>
      <c r="J13" s="8">
        <v>117646.5</v>
      </c>
      <c r="K13" s="12"/>
      <c r="L13" s="8">
        <v>17646.98</v>
      </c>
      <c r="M13" s="11" t="s">
        <v>10</v>
      </c>
      <c r="N13" s="11">
        <v>2</v>
      </c>
      <c r="O13" s="9" t="s">
        <v>65</v>
      </c>
      <c r="P13" s="42">
        <v>12</v>
      </c>
      <c r="Q13" s="13" t="s">
        <v>21</v>
      </c>
      <c r="R13" s="42" t="s">
        <v>52</v>
      </c>
      <c r="S13" s="43" t="s">
        <v>104</v>
      </c>
    </row>
    <row r="14" spans="1:20" ht="176.25" customHeight="1" x14ac:dyDescent="0.2">
      <c r="A14" s="5"/>
      <c r="B14" s="25" t="s">
        <v>41</v>
      </c>
      <c r="C14" s="6" t="s">
        <v>42</v>
      </c>
      <c r="D14" s="7">
        <v>4.2</v>
      </c>
      <c r="E14" s="8"/>
      <c r="F14" s="8"/>
      <c r="G14" s="8"/>
      <c r="H14" s="8"/>
      <c r="I14" s="8">
        <v>347480</v>
      </c>
      <c r="J14" s="8">
        <v>408800</v>
      </c>
      <c r="K14" s="12"/>
      <c r="L14" s="8">
        <v>61320</v>
      </c>
      <c r="M14" s="11" t="s">
        <v>10</v>
      </c>
      <c r="N14" s="11">
        <v>5</v>
      </c>
      <c r="O14" s="9" t="s">
        <v>63</v>
      </c>
      <c r="P14" s="42">
        <v>12</v>
      </c>
      <c r="Q14" s="13" t="s">
        <v>21</v>
      </c>
      <c r="R14" s="42" t="s">
        <v>52</v>
      </c>
      <c r="S14" s="43" t="s">
        <v>104</v>
      </c>
    </row>
    <row r="15" spans="1:20" ht="94.5" x14ac:dyDescent="0.2">
      <c r="A15" s="5"/>
      <c r="B15" s="25" t="s">
        <v>43</v>
      </c>
      <c r="C15" s="6" t="s">
        <v>44</v>
      </c>
      <c r="D15" s="7">
        <v>4.2</v>
      </c>
      <c r="E15" s="8"/>
      <c r="F15" s="8"/>
      <c r="G15" s="8"/>
      <c r="H15" s="8"/>
      <c r="I15" s="8">
        <v>99997.19</v>
      </c>
      <c r="J15" s="8">
        <v>117643.75</v>
      </c>
      <c r="K15" s="12"/>
      <c r="L15" s="8">
        <v>17646.560000000001</v>
      </c>
      <c r="M15" s="11" t="s">
        <v>49</v>
      </c>
      <c r="N15" s="11">
        <v>2</v>
      </c>
      <c r="O15" s="9" t="s">
        <v>64</v>
      </c>
      <c r="P15" s="42">
        <v>12</v>
      </c>
      <c r="Q15" s="13" t="s">
        <v>21</v>
      </c>
      <c r="R15" s="42" t="s">
        <v>52</v>
      </c>
      <c r="S15" s="43" t="s">
        <v>104</v>
      </c>
    </row>
    <row r="16" spans="1:20" x14ac:dyDescent="0.2">
      <c r="B16" s="45" t="s">
        <v>45</v>
      </c>
      <c r="C16" s="46"/>
      <c r="D16" s="46"/>
      <c r="E16" s="46"/>
      <c r="F16" s="46"/>
      <c r="G16" s="46"/>
      <c r="H16" s="46"/>
      <c r="I16" s="14">
        <f>SUM(I5:I15)</f>
        <v>1662943.31</v>
      </c>
      <c r="J16" s="14">
        <f>SUM(J5:J15)</f>
        <v>1956403.9</v>
      </c>
      <c r="K16" s="15">
        <v>0</v>
      </c>
      <c r="L16" s="14">
        <f>SUM(L5:L15)</f>
        <v>293460.59000000003</v>
      </c>
      <c r="M16" s="14"/>
      <c r="N16" s="16">
        <f>SUM(N5:N15)</f>
        <v>27</v>
      </c>
      <c r="O16" s="15"/>
      <c r="P16" s="16"/>
      <c r="Q16" s="15"/>
      <c r="R16" s="63"/>
      <c r="S16" s="64"/>
    </row>
    <row r="17" spans="1:19" s="2" customFormat="1" ht="15.75" x14ac:dyDescent="0.25">
      <c r="B17" s="47" t="s">
        <v>175</v>
      </c>
      <c r="C17" s="48"/>
      <c r="D17" s="48"/>
      <c r="E17" s="48"/>
      <c r="F17" s="48"/>
      <c r="G17" s="48"/>
      <c r="H17" s="48"/>
      <c r="I17" s="48"/>
      <c r="J17" s="48"/>
      <c r="K17" s="48"/>
      <c r="L17" s="48"/>
      <c r="M17" s="48"/>
      <c r="N17" s="48"/>
      <c r="O17" s="48"/>
      <c r="P17" s="48"/>
      <c r="Q17" s="48"/>
      <c r="R17" s="48"/>
      <c r="S17" s="49"/>
    </row>
    <row r="18" spans="1:19" ht="63" x14ac:dyDescent="0.2">
      <c r="A18" s="5"/>
      <c r="B18" s="25" t="s">
        <v>53</v>
      </c>
      <c r="C18" s="6" t="s">
        <v>55</v>
      </c>
      <c r="D18" s="7">
        <v>4.2</v>
      </c>
      <c r="E18" s="8"/>
      <c r="F18" s="8"/>
      <c r="G18" s="8"/>
      <c r="H18" s="8"/>
      <c r="I18" s="8">
        <v>300000</v>
      </c>
      <c r="J18" s="17">
        <v>255000</v>
      </c>
      <c r="K18" s="12"/>
      <c r="L18" s="17">
        <v>45000</v>
      </c>
      <c r="M18" s="11" t="s">
        <v>10</v>
      </c>
      <c r="N18" s="11">
        <v>2</v>
      </c>
      <c r="O18" s="9" t="s">
        <v>66</v>
      </c>
      <c r="P18" s="42">
        <v>12</v>
      </c>
      <c r="Q18" s="13" t="s">
        <v>21</v>
      </c>
      <c r="R18" s="42" t="s">
        <v>54</v>
      </c>
      <c r="S18" s="43" t="s">
        <v>105</v>
      </c>
    </row>
    <row r="19" spans="1:19" x14ac:dyDescent="0.2">
      <c r="B19" s="45" t="s">
        <v>56</v>
      </c>
      <c r="C19" s="46"/>
      <c r="D19" s="46"/>
      <c r="E19" s="46"/>
      <c r="F19" s="46"/>
      <c r="G19" s="46"/>
      <c r="H19" s="46"/>
      <c r="I19" s="14">
        <f>SUM(I18)</f>
        <v>300000</v>
      </c>
      <c r="J19" s="14">
        <f t="shared" ref="J19:L19" si="0">SUM(J18)</f>
        <v>255000</v>
      </c>
      <c r="K19" s="14">
        <f t="shared" si="0"/>
        <v>0</v>
      </c>
      <c r="L19" s="14">
        <f t="shared" si="0"/>
        <v>45000</v>
      </c>
      <c r="M19" s="14"/>
      <c r="N19" s="16">
        <v>2</v>
      </c>
      <c r="O19" s="15"/>
      <c r="P19" s="16"/>
      <c r="Q19" s="15"/>
      <c r="R19" s="63"/>
      <c r="S19" s="64"/>
    </row>
    <row r="20" spans="1:19" s="2" customFormat="1" ht="15.75" x14ac:dyDescent="0.25">
      <c r="B20" s="47" t="s">
        <v>176</v>
      </c>
      <c r="C20" s="48"/>
      <c r="D20" s="48"/>
      <c r="E20" s="48"/>
      <c r="F20" s="48"/>
      <c r="G20" s="48"/>
      <c r="H20" s="48"/>
      <c r="I20" s="48"/>
      <c r="J20" s="48"/>
      <c r="K20" s="48"/>
      <c r="L20" s="48"/>
      <c r="M20" s="48"/>
      <c r="N20" s="48"/>
      <c r="O20" s="48"/>
      <c r="P20" s="48"/>
      <c r="Q20" s="48"/>
      <c r="R20" s="48"/>
      <c r="S20" s="49"/>
    </row>
    <row r="21" spans="1:19" ht="141.75" x14ac:dyDescent="0.2">
      <c r="A21" s="5"/>
      <c r="B21" s="25" t="s">
        <v>67</v>
      </c>
      <c r="C21" s="6" t="s">
        <v>68</v>
      </c>
      <c r="D21" s="7">
        <v>4.2</v>
      </c>
      <c r="E21" s="8"/>
      <c r="F21" s="8"/>
      <c r="G21" s="8"/>
      <c r="H21" s="8"/>
      <c r="I21" s="8">
        <v>606337.6</v>
      </c>
      <c r="J21" s="8">
        <v>515386.95</v>
      </c>
      <c r="K21" s="12"/>
      <c r="L21" s="8">
        <v>90950.65</v>
      </c>
      <c r="M21" s="10" t="s">
        <v>10</v>
      </c>
      <c r="N21" s="11">
        <v>5</v>
      </c>
      <c r="O21" s="9" t="s">
        <v>90</v>
      </c>
      <c r="P21" s="42">
        <v>24</v>
      </c>
      <c r="Q21" s="13" t="s">
        <v>21</v>
      </c>
      <c r="R21" s="42" t="s">
        <v>106</v>
      </c>
      <c r="S21" s="43" t="s">
        <v>117</v>
      </c>
    </row>
    <row r="22" spans="1:19" ht="63" x14ac:dyDescent="0.2">
      <c r="A22" s="5"/>
      <c r="B22" s="25" t="s">
        <v>69</v>
      </c>
      <c r="C22" s="19" t="s">
        <v>70</v>
      </c>
      <c r="D22" s="7">
        <v>4.2</v>
      </c>
      <c r="E22" s="8"/>
      <c r="F22" s="8"/>
      <c r="G22" s="8"/>
      <c r="H22" s="8"/>
      <c r="I22" s="8">
        <v>470550</v>
      </c>
      <c r="J22" s="8">
        <v>399967.5</v>
      </c>
      <c r="K22" s="12"/>
      <c r="L22" s="8">
        <v>70582.5</v>
      </c>
      <c r="M22" s="10" t="s">
        <v>46</v>
      </c>
      <c r="N22" s="40">
        <v>2</v>
      </c>
      <c r="O22" s="9" t="s">
        <v>91</v>
      </c>
      <c r="P22" s="42">
        <v>24</v>
      </c>
      <c r="Q22" s="13" t="s">
        <v>21</v>
      </c>
      <c r="R22" s="42" t="s">
        <v>106</v>
      </c>
      <c r="S22" s="43" t="s">
        <v>117</v>
      </c>
    </row>
    <row r="23" spans="1:19" ht="141.75" x14ac:dyDescent="0.2">
      <c r="A23" s="5"/>
      <c r="B23" s="25" t="s">
        <v>71</v>
      </c>
      <c r="C23" s="19" t="s">
        <v>72</v>
      </c>
      <c r="D23" s="7">
        <v>4.2</v>
      </c>
      <c r="E23" s="8"/>
      <c r="F23" s="8"/>
      <c r="G23" s="8"/>
      <c r="H23" s="8"/>
      <c r="I23" s="8">
        <v>304000.2</v>
      </c>
      <c r="J23" s="8">
        <v>258400.17</v>
      </c>
      <c r="K23" s="12"/>
      <c r="L23" s="8">
        <v>45600.63</v>
      </c>
      <c r="M23" s="10" t="s">
        <v>46</v>
      </c>
      <c r="N23" s="40">
        <v>4</v>
      </c>
      <c r="O23" s="9" t="s">
        <v>92</v>
      </c>
      <c r="P23" s="42">
        <v>24</v>
      </c>
      <c r="Q23" s="13" t="s">
        <v>21</v>
      </c>
      <c r="R23" s="42" t="s">
        <v>106</v>
      </c>
      <c r="S23" s="43" t="s">
        <v>117</v>
      </c>
    </row>
    <row r="24" spans="1:19" ht="94.5" x14ac:dyDescent="0.2">
      <c r="A24" s="5"/>
      <c r="B24" s="25" t="s">
        <v>73</v>
      </c>
      <c r="C24" s="19" t="s">
        <v>74</v>
      </c>
      <c r="D24" s="7">
        <v>4.2</v>
      </c>
      <c r="E24" s="8"/>
      <c r="F24" s="8"/>
      <c r="G24" s="8"/>
      <c r="H24" s="8"/>
      <c r="I24" s="8">
        <v>435294.3</v>
      </c>
      <c r="J24" s="8">
        <v>370000.15</v>
      </c>
      <c r="K24" s="12"/>
      <c r="L24" s="8">
        <v>65294.15</v>
      </c>
      <c r="M24" s="10" t="s">
        <v>47</v>
      </c>
      <c r="N24" s="40">
        <v>3</v>
      </c>
      <c r="O24" s="9" t="s">
        <v>93</v>
      </c>
      <c r="P24" s="42">
        <v>24</v>
      </c>
      <c r="Q24" s="13" t="s">
        <v>21</v>
      </c>
      <c r="R24" s="42" t="s">
        <v>106</v>
      </c>
      <c r="S24" s="43" t="s">
        <v>117</v>
      </c>
    </row>
    <row r="25" spans="1:19" ht="78.75" x14ac:dyDescent="0.2">
      <c r="A25" s="5"/>
      <c r="B25" s="25" t="s">
        <v>75</v>
      </c>
      <c r="C25" s="19" t="s">
        <v>76</v>
      </c>
      <c r="D25" s="7">
        <v>4.2</v>
      </c>
      <c r="E25" s="8"/>
      <c r="F25" s="8"/>
      <c r="G25" s="8"/>
      <c r="H25" s="8"/>
      <c r="I25" s="8">
        <v>235294.12</v>
      </c>
      <c r="J25" s="8">
        <v>200000</v>
      </c>
      <c r="K25" s="12"/>
      <c r="L25" s="8">
        <v>35294.120000000003</v>
      </c>
      <c r="M25" s="10" t="s">
        <v>10</v>
      </c>
      <c r="N25" s="40">
        <v>1</v>
      </c>
      <c r="O25" s="18" t="s">
        <v>94</v>
      </c>
      <c r="P25" s="42">
        <v>24</v>
      </c>
      <c r="Q25" s="13" t="s">
        <v>21</v>
      </c>
      <c r="R25" s="42" t="s">
        <v>106</v>
      </c>
      <c r="S25" s="43" t="s">
        <v>117</v>
      </c>
    </row>
    <row r="26" spans="1:19" ht="63" x14ac:dyDescent="0.2">
      <c r="A26" s="5"/>
      <c r="B26" s="25" t="s">
        <v>77</v>
      </c>
      <c r="C26" s="19" t="s">
        <v>78</v>
      </c>
      <c r="D26" s="7">
        <v>4.2</v>
      </c>
      <c r="E26" s="8"/>
      <c r="F26" s="8"/>
      <c r="G26" s="8"/>
      <c r="H26" s="8"/>
      <c r="I26" s="8">
        <v>235000</v>
      </c>
      <c r="J26" s="8">
        <v>199750</v>
      </c>
      <c r="K26" s="12"/>
      <c r="L26" s="8">
        <v>35250</v>
      </c>
      <c r="M26" s="10" t="s">
        <v>10</v>
      </c>
      <c r="N26" s="40">
        <v>1</v>
      </c>
      <c r="O26" s="18" t="s">
        <v>95</v>
      </c>
      <c r="P26" s="42">
        <v>24</v>
      </c>
      <c r="Q26" s="13" t="s">
        <v>21</v>
      </c>
      <c r="R26" s="42" t="s">
        <v>106</v>
      </c>
      <c r="S26" s="43" t="s">
        <v>117</v>
      </c>
    </row>
    <row r="27" spans="1:19" ht="94.5" x14ac:dyDescent="0.2">
      <c r="A27" s="5"/>
      <c r="B27" s="25" t="s">
        <v>79</v>
      </c>
      <c r="C27" s="19" t="s">
        <v>28</v>
      </c>
      <c r="D27" s="7">
        <v>4.2</v>
      </c>
      <c r="E27" s="8"/>
      <c r="F27" s="8"/>
      <c r="G27" s="8"/>
      <c r="H27" s="8"/>
      <c r="I27" s="8">
        <v>199240</v>
      </c>
      <c r="J27" s="8">
        <v>169354</v>
      </c>
      <c r="K27" s="12"/>
      <c r="L27" s="8">
        <v>29886</v>
      </c>
      <c r="M27" s="10" t="s">
        <v>9</v>
      </c>
      <c r="N27" s="40">
        <v>2</v>
      </c>
      <c r="O27" s="9" t="s">
        <v>96</v>
      </c>
      <c r="P27" s="42">
        <v>24</v>
      </c>
      <c r="Q27" s="13" t="s">
        <v>21</v>
      </c>
      <c r="R27" s="42" t="s">
        <v>106</v>
      </c>
      <c r="S27" s="43" t="s">
        <v>117</v>
      </c>
    </row>
    <row r="28" spans="1:19" ht="110.25" x14ac:dyDescent="0.2">
      <c r="A28" s="5"/>
      <c r="B28" s="25" t="s">
        <v>80</v>
      </c>
      <c r="C28" s="19" t="s">
        <v>81</v>
      </c>
      <c r="D28" s="7">
        <v>4.2</v>
      </c>
      <c r="E28" s="8"/>
      <c r="F28" s="8"/>
      <c r="G28" s="8"/>
      <c r="H28" s="8"/>
      <c r="I28" s="8">
        <v>235287.7</v>
      </c>
      <c r="J28" s="8">
        <v>199994.53</v>
      </c>
      <c r="K28" s="12"/>
      <c r="L28" s="8">
        <v>35293.17</v>
      </c>
      <c r="M28" s="10" t="s">
        <v>47</v>
      </c>
      <c r="N28" s="40">
        <v>2</v>
      </c>
      <c r="O28" s="9" t="s">
        <v>97</v>
      </c>
      <c r="P28" s="42">
        <v>24</v>
      </c>
      <c r="Q28" s="13" t="s">
        <v>21</v>
      </c>
      <c r="R28" s="42" t="s">
        <v>106</v>
      </c>
      <c r="S28" s="43" t="s">
        <v>117</v>
      </c>
    </row>
    <row r="29" spans="1:19" ht="94.5" x14ac:dyDescent="0.2">
      <c r="A29" s="5"/>
      <c r="B29" s="25" t="s">
        <v>82</v>
      </c>
      <c r="C29" s="19" t="s">
        <v>83</v>
      </c>
      <c r="D29" s="7">
        <v>4.2</v>
      </c>
      <c r="E29" s="8"/>
      <c r="F29" s="8"/>
      <c r="G29" s="8"/>
      <c r="H29" s="8"/>
      <c r="I29" s="8">
        <v>235293.99</v>
      </c>
      <c r="J29" s="8">
        <v>199999.89</v>
      </c>
      <c r="K29" s="12"/>
      <c r="L29" s="8">
        <v>35294.1</v>
      </c>
      <c r="M29" s="10" t="s">
        <v>49</v>
      </c>
      <c r="N29" s="40">
        <v>2</v>
      </c>
      <c r="O29" s="9" t="s">
        <v>98</v>
      </c>
      <c r="P29" s="42">
        <v>24</v>
      </c>
      <c r="Q29" s="13" t="s">
        <v>21</v>
      </c>
      <c r="R29" s="42" t="s">
        <v>106</v>
      </c>
      <c r="S29" s="43" t="s">
        <v>117</v>
      </c>
    </row>
    <row r="30" spans="1:19" ht="63" x14ac:dyDescent="0.2">
      <c r="A30" s="5"/>
      <c r="B30" s="25" t="s">
        <v>84</v>
      </c>
      <c r="C30" s="19" t="s">
        <v>85</v>
      </c>
      <c r="D30" s="7">
        <v>4.2</v>
      </c>
      <c r="E30" s="8"/>
      <c r="F30" s="8"/>
      <c r="G30" s="8"/>
      <c r="H30" s="8"/>
      <c r="I30" s="8">
        <v>465294</v>
      </c>
      <c r="J30" s="8">
        <v>395499.9</v>
      </c>
      <c r="K30" s="12"/>
      <c r="L30" s="8">
        <v>69794.100000000006</v>
      </c>
      <c r="M30" s="10" t="s">
        <v>9</v>
      </c>
      <c r="N30" s="40">
        <v>2</v>
      </c>
      <c r="O30" s="9" t="s">
        <v>99</v>
      </c>
      <c r="P30" s="42">
        <v>24</v>
      </c>
      <c r="Q30" s="13" t="s">
        <v>21</v>
      </c>
      <c r="R30" s="42" t="s">
        <v>106</v>
      </c>
      <c r="S30" s="43" t="s">
        <v>117</v>
      </c>
    </row>
    <row r="31" spans="1:19" ht="94.5" x14ac:dyDescent="0.2">
      <c r="A31" s="5"/>
      <c r="B31" s="25" t="s">
        <v>86</v>
      </c>
      <c r="C31" s="19" t="s">
        <v>87</v>
      </c>
      <c r="D31" s="7">
        <v>4.2</v>
      </c>
      <c r="E31" s="8"/>
      <c r="F31" s="8"/>
      <c r="G31" s="8"/>
      <c r="H31" s="8"/>
      <c r="I31" s="8">
        <v>235291.5</v>
      </c>
      <c r="J31" s="8">
        <v>199999.77</v>
      </c>
      <c r="K31" s="12"/>
      <c r="L31" s="8">
        <v>35293.730000000003</v>
      </c>
      <c r="M31" s="10" t="s">
        <v>10</v>
      </c>
      <c r="N31" s="40">
        <v>2</v>
      </c>
      <c r="O31" s="9" t="s">
        <v>100</v>
      </c>
      <c r="P31" s="42">
        <v>24</v>
      </c>
      <c r="Q31" s="13" t="s">
        <v>21</v>
      </c>
      <c r="R31" s="42" t="s">
        <v>106</v>
      </c>
      <c r="S31" s="43" t="s">
        <v>117</v>
      </c>
    </row>
    <row r="32" spans="1:19" ht="126" x14ac:dyDescent="0.2">
      <c r="A32" s="5"/>
      <c r="B32" s="27" t="s">
        <v>88</v>
      </c>
      <c r="C32" s="19" t="s">
        <v>89</v>
      </c>
      <c r="D32" s="7">
        <v>4.2</v>
      </c>
      <c r="E32" s="8"/>
      <c r="F32" s="8"/>
      <c r="G32" s="8"/>
      <c r="H32" s="8"/>
      <c r="I32" s="20">
        <v>317575</v>
      </c>
      <c r="J32" s="20">
        <v>269938.75</v>
      </c>
      <c r="K32" s="12"/>
      <c r="L32" s="8">
        <v>47636.25</v>
      </c>
      <c r="M32" s="10" t="s">
        <v>46</v>
      </c>
      <c r="N32" s="40">
        <v>3</v>
      </c>
      <c r="O32" s="9" t="s">
        <v>101</v>
      </c>
      <c r="P32" s="42">
        <v>24</v>
      </c>
      <c r="Q32" s="13" t="s">
        <v>21</v>
      </c>
      <c r="R32" s="42" t="s">
        <v>106</v>
      </c>
      <c r="S32" s="44" t="s">
        <v>117</v>
      </c>
    </row>
    <row r="33" spans="1:19" x14ac:dyDescent="0.2">
      <c r="B33" s="45" t="s">
        <v>102</v>
      </c>
      <c r="C33" s="46"/>
      <c r="D33" s="46"/>
      <c r="E33" s="46"/>
      <c r="F33" s="46"/>
      <c r="G33" s="46"/>
      <c r="H33" s="46"/>
      <c r="I33" s="14">
        <f>SUM(I21:I32)</f>
        <v>3974458.41</v>
      </c>
      <c r="J33" s="14">
        <f t="shared" ref="J33:L33" si="1">SUM(J21:J32)</f>
        <v>3378291.61</v>
      </c>
      <c r="K33" s="14">
        <f t="shared" si="1"/>
        <v>0</v>
      </c>
      <c r="L33" s="14">
        <f t="shared" si="1"/>
        <v>596169.39999999991</v>
      </c>
      <c r="M33" s="14"/>
      <c r="N33" s="16">
        <f>SUM(N21:N32)</f>
        <v>29</v>
      </c>
      <c r="O33" s="15"/>
      <c r="P33" s="16"/>
      <c r="Q33" s="15"/>
      <c r="R33" s="15"/>
      <c r="S33" s="26"/>
    </row>
    <row r="34" spans="1:19" s="2" customFormat="1" ht="15.75" x14ac:dyDescent="0.25">
      <c r="B34" s="55" t="s">
        <v>177</v>
      </c>
      <c r="C34" s="56"/>
      <c r="D34" s="56"/>
      <c r="E34" s="56"/>
      <c r="F34" s="56"/>
      <c r="G34" s="56"/>
      <c r="H34" s="56"/>
      <c r="I34" s="56"/>
      <c r="J34" s="56"/>
      <c r="K34" s="56"/>
      <c r="L34" s="56"/>
      <c r="M34" s="56"/>
      <c r="N34" s="56"/>
      <c r="O34" s="56"/>
      <c r="P34" s="56"/>
      <c r="Q34" s="56"/>
      <c r="R34" s="56"/>
      <c r="S34" s="57"/>
    </row>
    <row r="35" spans="1:19" ht="189" x14ac:dyDescent="0.2">
      <c r="A35" s="5"/>
      <c r="B35" s="25" t="s">
        <v>13</v>
      </c>
      <c r="C35" s="6" t="s">
        <v>14</v>
      </c>
      <c r="D35" s="7">
        <v>4.2</v>
      </c>
      <c r="E35" s="8"/>
      <c r="F35" s="8"/>
      <c r="G35" s="8"/>
      <c r="H35" s="8"/>
      <c r="I35" s="8">
        <v>588737.17000000004</v>
      </c>
      <c r="J35" s="8">
        <v>457926.58</v>
      </c>
      <c r="K35" s="8">
        <v>42500</v>
      </c>
      <c r="L35" s="8">
        <v>88310.59</v>
      </c>
      <c r="M35" s="10" t="s">
        <v>9</v>
      </c>
      <c r="N35" s="11">
        <v>7</v>
      </c>
      <c r="O35" s="9" t="s">
        <v>18</v>
      </c>
      <c r="P35" s="62">
        <v>30</v>
      </c>
      <c r="Q35" s="13" t="s">
        <v>21</v>
      </c>
      <c r="R35" s="42" t="s">
        <v>106</v>
      </c>
      <c r="S35" s="43" t="s">
        <v>115</v>
      </c>
    </row>
    <row r="36" spans="1:19" x14ac:dyDescent="0.2">
      <c r="B36" s="45" t="s">
        <v>22</v>
      </c>
      <c r="C36" s="46"/>
      <c r="D36" s="46"/>
      <c r="E36" s="46"/>
      <c r="F36" s="46"/>
      <c r="G36" s="46"/>
      <c r="H36" s="46"/>
      <c r="I36" s="14">
        <f>SUM(I35:I35)</f>
        <v>588737.17000000004</v>
      </c>
      <c r="J36" s="14">
        <f>SUM(J35:J35)</f>
        <v>457926.58</v>
      </c>
      <c r="K36" s="14">
        <f>SUM(K35:K35)</f>
        <v>42500</v>
      </c>
      <c r="L36" s="14">
        <f>SUM(L35:L35)</f>
        <v>88310.59</v>
      </c>
      <c r="M36" s="14"/>
      <c r="N36" s="16">
        <f>SUM(N35:N35)</f>
        <v>7</v>
      </c>
      <c r="O36" s="15"/>
      <c r="P36" s="16"/>
      <c r="Q36" s="15"/>
      <c r="R36" s="15"/>
      <c r="S36" s="28"/>
    </row>
    <row r="37" spans="1:19" ht="15.75" x14ac:dyDescent="0.2">
      <c r="B37" s="47" t="s">
        <v>111</v>
      </c>
      <c r="C37" s="48"/>
      <c r="D37" s="48"/>
      <c r="E37" s="48"/>
      <c r="F37" s="48"/>
      <c r="G37" s="48"/>
      <c r="H37" s="48"/>
      <c r="I37" s="48"/>
      <c r="J37" s="48"/>
      <c r="K37" s="48"/>
      <c r="L37" s="48"/>
      <c r="M37" s="48"/>
      <c r="N37" s="48"/>
      <c r="O37" s="48"/>
      <c r="P37" s="48"/>
      <c r="Q37" s="48"/>
      <c r="R37" s="48"/>
      <c r="S37" s="49"/>
    </row>
    <row r="38" spans="1:19" ht="94.5" x14ac:dyDescent="0.2">
      <c r="B38" s="25" t="s">
        <v>108</v>
      </c>
      <c r="C38" s="6" t="s">
        <v>109</v>
      </c>
      <c r="D38" s="7">
        <v>4.2</v>
      </c>
      <c r="E38" s="8"/>
      <c r="F38" s="8"/>
      <c r="G38" s="8"/>
      <c r="H38" s="8"/>
      <c r="I38" s="8">
        <v>300000</v>
      </c>
      <c r="J38" s="17">
        <v>255000</v>
      </c>
      <c r="K38" s="12"/>
      <c r="L38" s="17">
        <v>45000</v>
      </c>
      <c r="M38" s="11" t="s">
        <v>49</v>
      </c>
      <c r="N38" s="11">
        <v>2</v>
      </c>
      <c r="O38" s="9" t="s">
        <v>113</v>
      </c>
      <c r="P38" s="42">
        <v>12</v>
      </c>
      <c r="Q38" s="13" t="s">
        <v>21</v>
      </c>
      <c r="R38" s="42" t="s">
        <v>114</v>
      </c>
      <c r="S38" s="43" t="s">
        <v>116</v>
      </c>
    </row>
    <row r="39" spans="1:19" x14ac:dyDescent="0.2">
      <c r="B39" s="45" t="s">
        <v>110</v>
      </c>
      <c r="C39" s="46"/>
      <c r="D39" s="46"/>
      <c r="E39" s="46"/>
      <c r="F39" s="46"/>
      <c r="G39" s="46"/>
      <c r="H39" s="46"/>
      <c r="I39" s="14">
        <f>SUM(I38)</f>
        <v>300000</v>
      </c>
      <c r="J39" s="14">
        <f t="shared" ref="J39:L39" si="2">SUM(J38)</f>
        <v>255000</v>
      </c>
      <c r="K39" s="14">
        <f t="shared" si="2"/>
        <v>0</v>
      </c>
      <c r="L39" s="14">
        <f t="shared" si="2"/>
        <v>45000</v>
      </c>
      <c r="M39" s="14"/>
      <c r="N39" s="16">
        <v>2</v>
      </c>
      <c r="O39" s="15"/>
      <c r="P39" s="16"/>
      <c r="Q39" s="15"/>
      <c r="R39" s="50"/>
      <c r="S39" s="51"/>
    </row>
    <row r="40" spans="1:19" ht="15.75" customHeight="1" x14ac:dyDescent="0.2">
      <c r="B40" s="55" t="s">
        <v>172</v>
      </c>
      <c r="C40" s="56"/>
      <c r="D40" s="56"/>
      <c r="E40" s="56"/>
      <c r="F40" s="56"/>
      <c r="G40" s="56"/>
      <c r="H40" s="56"/>
      <c r="I40" s="56"/>
      <c r="J40" s="56"/>
      <c r="K40" s="56"/>
      <c r="L40" s="56"/>
      <c r="M40" s="56"/>
      <c r="N40" s="56"/>
      <c r="O40" s="56"/>
      <c r="P40" s="56"/>
      <c r="Q40" s="56"/>
      <c r="R40" s="56"/>
      <c r="S40" s="57"/>
    </row>
    <row r="41" spans="1:19" ht="94.5" x14ac:dyDescent="0.2">
      <c r="B41" s="25" t="s">
        <v>112</v>
      </c>
      <c r="C41" s="6" t="s">
        <v>118</v>
      </c>
      <c r="D41" s="7">
        <v>4.2</v>
      </c>
      <c r="E41" s="8"/>
      <c r="F41" s="8"/>
      <c r="G41" s="8"/>
      <c r="H41" s="8"/>
      <c r="I41" s="8">
        <v>235115</v>
      </c>
      <c r="J41" s="8">
        <v>199847.75</v>
      </c>
      <c r="K41" s="8"/>
      <c r="L41" s="8">
        <v>35267.25</v>
      </c>
      <c r="M41" s="10" t="s">
        <v>10</v>
      </c>
      <c r="N41" s="11">
        <v>3</v>
      </c>
      <c r="O41" s="9" t="s">
        <v>121</v>
      </c>
      <c r="P41" s="62">
        <v>30</v>
      </c>
      <c r="Q41" s="13" t="s">
        <v>21</v>
      </c>
      <c r="R41" s="42" t="s">
        <v>119</v>
      </c>
      <c r="S41" s="43" t="s">
        <v>120</v>
      </c>
    </row>
    <row r="42" spans="1:19" x14ac:dyDescent="0.2">
      <c r="B42" s="45" t="s">
        <v>22</v>
      </c>
      <c r="C42" s="46"/>
      <c r="D42" s="46"/>
      <c r="E42" s="46"/>
      <c r="F42" s="46"/>
      <c r="G42" s="46"/>
      <c r="H42" s="46"/>
      <c r="I42" s="14">
        <f>SUM(I41:I41)</f>
        <v>235115</v>
      </c>
      <c r="J42" s="14">
        <f>SUM(J41:J41)</f>
        <v>199847.75</v>
      </c>
      <c r="K42" s="14">
        <f>SUM(K41:K41)</f>
        <v>0</v>
      </c>
      <c r="L42" s="14">
        <f>SUM(L41:L41)</f>
        <v>35267.25</v>
      </c>
      <c r="M42" s="14"/>
      <c r="N42" s="16">
        <f>SUM(N41:N41)</f>
        <v>3</v>
      </c>
      <c r="O42" s="15"/>
      <c r="P42" s="16"/>
      <c r="Q42" s="15"/>
      <c r="R42" s="15"/>
      <c r="S42" s="28"/>
    </row>
    <row r="43" spans="1:19" ht="15.75" customHeight="1" x14ac:dyDescent="0.2">
      <c r="B43" s="55" t="s">
        <v>173</v>
      </c>
      <c r="C43" s="56"/>
      <c r="D43" s="56"/>
      <c r="E43" s="56"/>
      <c r="F43" s="56"/>
      <c r="G43" s="56"/>
      <c r="H43" s="56"/>
      <c r="I43" s="56"/>
      <c r="J43" s="56"/>
      <c r="K43" s="56"/>
      <c r="L43" s="56"/>
      <c r="M43" s="56"/>
      <c r="N43" s="56"/>
      <c r="O43" s="56"/>
      <c r="P43" s="56"/>
      <c r="Q43" s="56"/>
      <c r="R43" s="56"/>
      <c r="S43" s="57"/>
    </row>
    <row r="44" spans="1:19" ht="47.25" x14ac:dyDescent="0.2">
      <c r="B44" s="25" t="s">
        <v>122</v>
      </c>
      <c r="C44" s="6" t="s">
        <v>123</v>
      </c>
      <c r="D44" s="7">
        <v>4.2</v>
      </c>
      <c r="E44" s="8"/>
      <c r="F44" s="8"/>
      <c r="G44" s="8"/>
      <c r="H44" s="8"/>
      <c r="I44" s="8">
        <v>300000</v>
      </c>
      <c r="J44" s="8">
        <v>255000</v>
      </c>
      <c r="K44" s="8"/>
      <c r="L44" s="8">
        <v>45000</v>
      </c>
      <c r="M44" s="10" t="s">
        <v>124</v>
      </c>
      <c r="N44" s="11">
        <v>2</v>
      </c>
      <c r="O44" s="9" t="s">
        <v>125</v>
      </c>
      <c r="P44" s="62">
        <v>12</v>
      </c>
      <c r="Q44" s="13" t="s">
        <v>21</v>
      </c>
      <c r="R44" s="42" t="s">
        <v>126</v>
      </c>
      <c r="S44" s="43" t="s">
        <v>127</v>
      </c>
    </row>
    <row r="45" spans="1:19" x14ac:dyDescent="0.2">
      <c r="B45" s="45" t="s">
        <v>128</v>
      </c>
      <c r="C45" s="46"/>
      <c r="D45" s="46"/>
      <c r="E45" s="46"/>
      <c r="F45" s="46"/>
      <c r="G45" s="46"/>
      <c r="H45" s="46"/>
      <c r="I45" s="14">
        <f>SUM(I44:I44)</f>
        <v>300000</v>
      </c>
      <c r="J45" s="14">
        <f>SUM(J44:J44)</f>
        <v>255000</v>
      </c>
      <c r="K45" s="14">
        <f>SUM(K44:K44)</f>
        <v>0</v>
      </c>
      <c r="L45" s="14">
        <f>SUM(L44:L44)</f>
        <v>45000</v>
      </c>
      <c r="M45" s="14"/>
      <c r="N45" s="16">
        <f>SUM(N44:N44)</f>
        <v>2</v>
      </c>
      <c r="O45" s="15"/>
      <c r="P45" s="16"/>
      <c r="Q45" s="15"/>
      <c r="R45" s="15"/>
      <c r="S45" s="28"/>
    </row>
    <row r="46" spans="1:19" ht="15.75" customHeight="1" x14ac:dyDescent="0.2">
      <c r="B46" s="55" t="s">
        <v>178</v>
      </c>
      <c r="C46" s="56"/>
      <c r="D46" s="56"/>
      <c r="E46" s="56"/>
      <c r="F46" s="56"/>
      <c r="G46" s="56"/>
      <c r="H46" s="56"/>
      <c r="I46" s="56"/>
      <c r="J46" s="56"/>
      <c r="K46" s="56"/>
      <c r="L46" s="56"/>
      <c r="M46" s="56"/>
      <c r="N46" s="56"/>
      <c r="O46" s="56"/>
      <c r="P46" s="56"/>
      <c r="Q46" s="56"/>
      <c r="R46" s="56"/>
      <c r="S46" s="57"/>
    </row>
    <row r="47" spans="1:19" ht="78.75" x14ac:dyDescent="0.2">
      <c r="B47" s="25" t="s">
        <v>130</v>
      </c>
      <c r="C47" s="6" t="s">
        <v>129</v>
      </c>
      <c r="D47" s="7">
        <v>4.2</v>
      </c>
      <c r="E47" s="8"/>
      <c r="F47" s="8"/>
      <c r="G47" s="8"/>
      <c r="H47" s="8"/>
      <c r="I47" s="8">
        <v>300000</v>
      </c>
      <c r="J47" s="8">
        <v>212500</v>
      </c>
      <c r="K47" s="8">
        <v>42500</v>
      </c>
      <c r="L47" s="8">
        <v>45000</v>
      </c>
      <c r="M47" s="10" t="s">
        <v>133</v>
      </c>
      <c r="N47" s="11">
        <v>2</v>
      </c>
      <c r="O47" s="9" t="s">
        <v>134</v>
      </c>
      <c r="P47" s="62">
        <v>12</v>
      </c>
      <c r="Q47" s="13" t="s">
        <v>21</v>
      </c>
      <c r="R47" s="42" t="s">
        <v>132</v>
      </c>
      <c r="S47" s="44" t="s">
        <v>131</v>
      </c>
    </row>
    <row r="48" spans="1:19" x14ac:dyDescent="0.2">
      <c r="B48" s="45" t="s">
        <v>135</v>
      </c>
      <c r="C48" s="46"/>
      <c r="D48" s="46"/>
      <c r="E48" s="46"/>
      <c r="F48" s="46"/>
      <c r="G48" s="46"/>
      <c r="H48" s="46"/>
      <c r="I48" s="14">
        <f>SUM(I47:I47)</f>
        <v>300000</v>
      </c>
      <c r="J48" s="14">
        <f>SUM(J47:J47)</f>
        <v>212500</v>
      </c>
      <c r="K48" s="14">
        <f>SUM(K47:K47)</f>
        <v>42500</v>
      </c>
      <c r="L48" s="14">
        <f>SUM(L47:L47)</f>
        <v>45000</v>
      </c>
      <c r="M48" s="14"/>
      <c r="N48" s="16">
        <f>SUM(N47:N47)</f>
        <v>2</v>
      </c>
      <c r="O48" s="15"/>
      <c r="P48" s="16"/>
      <c r="Q48" s="15"/>
      <c r="R48" s="15"/>
      <c r="S48" s="28"/>
    </row>
    <row r="49" spans="2:19" s="2" customFormat="1" ht="15.75" x14ac:dyDescent="0.25">
      <c r="B49" s="52" t="s">
        <v>179</v>
      </c>
      <c r="C49" s="53"/>
      <c r="D49" s="53"/>
      <c r="E49" s="53"/>
      <c r="F49" s="53"/>
      <c r="G49" s="53"/>
      <c r="H49" s="53"/>
      <c r="I49" s="53"/>
      <c r="J49" s="53"/>
      <c r="K49" s="53"/>
      <c r="L49" s="53"/>
      <c r="M49" s="53"/>
      <c r="N49" s="53"/>
      <c r="O49" s="53"/>
      <c r="P49" s="53"/>
      <c r="Q49" s="53"/>
      <c r="R49" s="53"/>
      <c r="S49" s="54"/>
    </row>
    <row r="50" spans="2:19" ht="102" x14ac:dyDescent="0.2">
      <c r="B50" s="25" t="s">
        <v>136</v>
      </c>
      <c r="C50" s="6" t="s">
        <v>38</v>
      </c>
      <c r="D50" s="7">
        <v>4.2</v>
      </c>
      <c r="E50" s="12"/>
      <c r="F50" s="12"/>
      <c r="G50" s="12"/>
      <c r="H50" s="12"/>
      <c r="I50" s="33">
        <v>469537.5</v>
      </c>
      <c r="J50" s="33">
        <v>399106.87</v>
      </c>
      <c r="K50" s="12"/>
      <c r="L50" s="33">
        <v>70430.63</v>
      </c>
      <c r="M50" s="10" t="s">
        <v>47</v>
      </c>
      <c r="N50" s="12">
        <v>4</v>
      </c>
      <c r="O50" s="35" t="s">
        <v>158</v>
      </c>
      <c r="P50" s="42">
        <v>24</v>
      </c>
      <c r="Q50" s="13" t="s">
        <v>21</v>
      </c>
      <c r="R50" s="42" t="s">
        <v>159</v>
      </c>
      <c r="S50" s="43" t="s">
        <v>160</v>
      </c>
    </row>
    <row r="51" spans="2:19" ht="76.5" x14ac:dyDescent="0.2">
      <c r="B51" s="34" t="s">
        <v>137</v>
      </c>
      <c r="C51" s="36" t="s">
        <v>138</v>
      </c>
      <c r="D51" s="37">
        <v>4.2</v>
      </c>
      <c r="E51" s="5"/>
      <c r="F51" s="5"/>
      <c r="G51" s="5"/>
      <c r="H51" s="5"/>
      <c r="I51" s="33">
        <v>235288.58</v>
      </c>
      <c r="J51" s="33">
        <v>199995.28</v>
      </c>
      <c r="K51" s="12"/>
      <c r="L51" s="33">
        <v>35293.300000000003</v>
      </c>
      <c r="M51" s="10" t="s">
        <v>47</v>
      </c>
      <c r="N51" s="12">
        <v>2</v>
      </c>
      <c r="O51" s="32" t="s">
        <v>161</v>
      </c>
      <c r="P51" s="42">
        <v>24</v>
      </c>
      <c r="Q51" s="13" t="s">
        <v>21</v>
      </c>
      <c r="R51" s="42" t="s">
        <v>159</v>
      </c>
      <c r="S51" s="43" t="s">
        <v>160</v>
      </c>
    </row>
    <row r="52" spans="2:19" ht="125.25" customHeight="1" x14ac:dyDescent="0.2">
      <c r="B52" s="34" t="s">
        <v>139</v>
      </c>
      <c r="C52" s="39" t="s">
        <v>140</v>
      </c>
      <c r="D52" s="7">
        <v>4.2</v>
      </c>
      <c r="E52" s="5"/>
      <c r="F52" s="5"/>
      <c r="G52" s="5"/>
      <c r="H52" s="5"/>
      <c r="I52" s="33">
        <v>317500.01</v>
      </c>
      <c r="J52" s="33">
        <v>269875</v>
      </c>
      <c r="K52" s="12"/>
      <c r="L52" s="33">
        <v>47625.01</v>
      </c>
      <c r="M52" s="10" t="s">
        <v>46</v>
      </c>
      <c r="N52" s="12">
        <v>4</v>
      </c>
      <c r="O52" s="32" t="s">
        <v>162</v>
      </c>
      <c r="P52" s="42">
        <v>24</v>
      </c>
      <c r="Q52" s="13" t="s">
        <v>21</v>
      </c>
      <c r="R52" s="42" t="s">
        <v>159</v>
      </c>
      <c r="S52" s="43" t="s">
        <v>160</v>
      </c>
    </row>
    <row r="53" spans="2:19" ht="63.75" x14ac:dyDescent="0.2">
      <c r="B53" s="34" t="s">
        <v>141</v>
      </c>
      <c r="C53" s="39" t="s">
        <v>36</v>
      </c>
      <c r="D53" s="7">
        <v>4.2</v>
      </c>
      <c r="E53" s="5"/>
      <c r="F53" s="5"/>
      <c r="G53" s="5"/>
      <c r="H53" s="5"/>
      <c r="I53" s="33">
        <v>235294</v>
      </c>
      <c r="J53" s="33">
        <v>199999.9</v>
      </c>
      <c r="K53" s="12"/>
      <c r="L53" s="33">
        <v>35294.1</v>
      </c>
      <c r="M53" s="10" t="s">
        <v>10</v>
      </c>
      <c r="N53" s="12">
        <v>2</v>
      </c>
      <c r="O53" s="32" t="s">
        <v>163</v>
      </c>
      <c r="P53" s="42">
        <v>24</v>
      </c>
      <c r="Q53" s="13" t="s">
        <v>21</v>
      </c>
      <c r="R53" s="42" t="s">
        <v>159</v>
      </c>
      <c r="S53" s="43" t="s">
        <v>160</v>
      </c>
    </row>
    <row r="54" spans="2:19" ht="42.75" customHeight="1" x14ac:dyDescent="0.2">
      <c r="B54" s="34" t="s">
        <v>142</v>
      </c>
      <c r="C54" s="39" t="s">
        <v>143</v>
      </c>
      <c r="D54" s="7">
        <v>4.2</v>
      </c>
      <c r="E54" s="5"/>
      <c r="F54" s="5"/>
      <c r="G54" s="5"/>
      <c r="H54" s="5"/>
      <c r="I54" s="33">
        <v>235000</v>
      </c>
      <c r="J54" s="33">
        <v>199750</v>
      </c>
      <c r="K54" s="12"/>
      <c r="L54" s="33">
        <v>35250</v>
      </c>
      <c r="M54" s="10" t="s">
        <v>10</v>
      </c>
      <c r="N54" s="12">
        <v>1</v>
      </c>
      <c r="O54" s="35" t="s">
        <v>164</v>
      </c>
      <c r="P54" s="42">
        <v>24</v>
      </c>
      <c r="Q54" s="13" t="s">
        <v>21</v>
      </c>
      <c r="R54" s="42" t="s">
        <v>159</v>
      </c>
      <c r="S54" s="43" t="s">
        <v>160</v>
      </c>
    </row>
    <row r="55" spans="2:19" ht="63.75" x14ac:dyDescent="0.2">
      <c r="B55" s="34" t="s">
        <v>144</v>
      </c>
      <c r="C55" s="39" t="s">
        <v>145</v>
      </c>
      <c r="D55" s="7">
        <v>4.2</v>
      </c>
      <c r="E55" s="5"/>
      <c r="F55" s="5"/>
      <c r="G55" s="5"/>
      <c r="H55" s="5"/>
      <c r="I55" s="33">
        <v>459955</v>
      </c>
      <c r="J55" s="33">
        <v>390961.75</v>
      </c>
      <c r="K55" s="12"/>
      <c r="L55" s="33">
        <v>68993.25</v>
      </c>
      <c r="M55" s="10" t="s">
        <v>10</v>
      </c>
      <c r="N55" s="12">
        <v>2</v>
      </c>
      <c r="O55" s="32" t="s">
        <v>165</v>
      </c>
      <c r="P55" s="42">
        <v>24</v>
      </c>
      <c r="Q55" s="13" t="s">
        <v>21</v>
      </c>
      <c r="R55" s="42" t="s">
        <v>159</v>
      </c>
      <c r="S55" s="43" t="s">
        <v>160</v>
      </c>
    </row>
    <row r="56" spans="2:19" ht="76.5" x14ac:dyDescent="0.2">
      <c r="B56" s="34" t="s">
        <v>146</v>
      </c>
      <c r="C56" s="39" t="s">
        <v>147</v>
      </c>
      <c r="D56" s="7">
        <v>4.2</v>
      </c>
      <c r="E56" s="5"/>
      <c r="F56" s="5"/>
      <c r="G56" s="5"/>
      <c r="H56" s="5"/>
      <c r="I56" s="33">
        <v>235294.12</v>
      </c>
      <c r="J56" s="33">
        <v>200000</v>
      </c>
      <c r="K56" s="12"/>
      <c r="L56" s="33">
        <v>35294.120000000003</v>
      </c>
      <c r="M56" s="10" t="s">
        <v>49</v>
      </c>
      <c r="N56" s="12">
        <v>2</v>
      </c>
      <c r="O56" s="32" t="s">
        <v>166</v>
      </c>
      <c r="P56" s="42">
        <v>24</v>
      </c>
      <c r="Q56" s="13" t="s">
        <v>21</v>
      </c>
      <c r="R56" s="42" t="s">
        <v>159</v>
      </c>
      <c r="S56" s="43" t="s">
        <v>160</v>
      </c>
    </row>
    <row r="57" spans="2:19" ht="63.75" x14ac:dyDescent="0.2">
      <c r="B57" s="34" t="s">
        <v>148</v>
      </c>
      <c r="C57" s="39" t="s">
        <v>28</v>
      </c>
      <c r="D57" s="7">
        <v>4.2</v>
      </c>
      <c r="E57" s="5"/>
      <c r="F57" s="5"/>
      <c r="G57" s="5"/>
      <c r="H57" s="5"/>
      <c r="I57" s="33">
        <v>200000</v>
      </c>
      <c r="J57" s="33">
        <v>170000</v>
      </c>
      <c r="K57" s="12"/>
      <c r="L57" s="33">
        <v>30000</v>
      </c>
      <c r="M57" s="10" t="s">
        <v>9</v>
      </c>
      <c r="N57" s="12">
        <v>2</v>
      </c>
      <c r="O57" s="32" t="s">
        <v>167</v>
      </c>
      <c r="P57" s="42">
        <v>24</v>
      </c>
      <c r="Q57" s="13" t="s">
        <v>21</v>
      </c>
      <c r="R57" s="42" t="s">
        <v>159</v>
      </c>
      <c r="S57" s="43" t="s">
        <v>160</v>
      </c>
    </row>
    <row r="58" spans="2:19" ht="38.25" x14ac:dyDescent="0.2">
      <c r="B58" s="34" t="s">
        <v>149</v>
      </c>
      <c r="C58" s="39" t="s">
        <v>150</v>
      </c>
      <c r="D58" s="7">
        <v>4.2</v>
      </c>
      <c r="E58" s="5"/>
      <c r="F58" s="5"/>
      <c r="G58" s="5"/>
      <c r="H58" s="5"/>
      <c r="I58" s="33">
        <v>470550</v>
      </c>
      <c r="J58" s="33">
        <v>399967.5</v>
      </c>
      <c r="K58" s="12"/>
      <c r="L58" s="33">
        <v>70582.5</v>
      </c>
      <c r="M58" s="10" t="s">
        <v>46</v>
      </c>
      <c r="N58" s="12">
        <v>2</v>
      </c>
      <c r="O58" s="32" t="s">
        <v>168</v>
      </c>
      <c r="P58" s="42">
        <v>24</v>
      </c>
      <c r="Q58" s="13" t="s">
        <v>21</v>
      </c>
      <c r="R58" s="42" t="s">
        <v>159</v>
      </c>
      <c r="S58" s="43" t="s">
        <v>160</v>
      </c>
    </row>
    <row r="59" spans="2:19" ht="60" customHeight="1" x14ac:dyDescent="0.2">
      <c r="B59" s="34" t="s">
        <v>151</v>
      </c>
      <c r="C59" s="39" t="s">
        <v>152</v>
      </c>
      <c r="D59" s="7">
        <v>4.2</v>
      </c>
      <c r="E59" s="5"/>
      <c r="F59" s="5"/>
      <c r="G59" s="5"/>
      <c r="H59" s="5"/>
      <c r="I59" s="33">
        <v>235000</v>
      </c>
      <c r="J59" s="33">
        <v>199750</v>
      </c>
      <c r="K59" s="12"/>
      <c r="L59" s="33">
        <v>35250</v>
      </c>
      <c r="M59" s="10" t="s">
        <v>10</v>
      </c>
      <c r="N59" s="12">
        <v>1</v>
      </c>
      <c r="O59" s="35" t="s">
        <v>169</v>
      </c>
      <c r="P59" s="42">
        <v>24</v>
      </c>
      <c r="Q59" s="13" t="s">
        <v>21</v>
      </c>
      <c r="R59" s="42" t="s">
        <v>159</v>
      </c>
      <c r="S59" s="43" t="s">
        <v>160</v>
      </c>
    </row>
    <row r="60" spans="2:19" ht="132" customHeight="1" x14ac:dyDescent="0.2">
      <c r="B60" s="34" t="s">
        <v>153</v>
      </c>
      <c r="C60" s="41" t="s">
        <v>154</v>
      </c>
      <c r="D60" s="7">
        <v>4.2</v>
      </c>
      <c r="E60" s="5"/>
      <c r="F60" s="5"/>
      <c r="G60" s="5"/>
      <c r="H60" s="5"/>
      <c r="I60" s="33">
        <v>617995.1</v>
      </c>
      <c r="J60" s="33">
        <v>525295.82999999996</v>
      </c>
      <c r="K60" s="12"/>
      <c r="L60" s="33">
        <v>92699.27</v>
      </c>
      <c r="M60" s="10" t="s">
        <v>10</v>
      </c>
      <c r="N60" s="12">
        <v>4</v>
      </c>
      <c r="O60" s="32" t="s">
        <v>170</v>
      </c>
      <c r="P60" s="42">
        <v>24</v>
      </c>
      <c r="Q60" s="13" t="s">
        <v>21</v>
      </c>
      <c r="R60" s="42" t="s">
        <v>159</v>
      </c>
      <c r="S60" s="43" t="s">
        <v>160</v>
      </c>
    </row>
    <row r="61" spans="2:19" ht="63.75" x14ac:dyDescent="0.2">
      <c r="B61" s="34" t="s">
        <v>155</v>
      </c>
      <c r="C61" s="41" t="s">
        <v>156</v>
      </c>
      <c r="D61" s="7">
        <v>4.2</v>
      </c>
      <c r="E61" s="5"/>
      <c r="F61" s="5"/>
      <c r="G61" s="5"/>
      <c r="H61" s="5"/>
      <c r="I61" s="33">
        <v>317647</v>
      </c>
      <c r="J61" s="33">
        <f>I61*0.85</f>
        <v>269999.95</v>
      </c>
      <c r="K61" s="12"/>
      <c r="L61" s="33">
        <f>J61-K61</f>
        <v>269999.95</v>
      </c>
      <c r="M61" s="10" t="s">
        <v>124</v>
      </c>
      <c r="N61" s="12">
        <v>3</v>
      </c>
      <c r="O61" s="32" t="s">
        <v>171</v>
      </c>
      <c r="P61" s="42">
        <v>24</v>
      </c>
      <c r="Q61" s="13" t="s">
        <v>21</v>
      </c>
      <c r="R61" s="42" t="s">
        <v>159</v>
      </c>
      <c r="S61" s="43" t="s">
        <v>160</v>
      </c>
    </row>
    <row r="62" spans="2:19" s="38" customFormat="1" ht="13.5" thickBot="1" x14ac:dyDescent="0.25">
      <c r="B62" s="58" t="s">
        <v>157</v>
      </c>
      <c r="C62" s="59"/>
      <c r="D62" s="59"/>
      <c r="E62" s="59"/>
      <c r="F62" s="59"/>
      <c r="G62" s="59"/>
      <c r="H62" s="59"/>
      <c r="I62" s="29">
        <f>SUM(I50:I61)</f>
        <v>4029061.31</v>
      </c>
      <c r="J62" s="29">
        <f t="shared" ref="J62:L62" si="3">SUM(J50:J61)</f>
        <v>3424702.08</v>
      </c>
      <c r="K62" s="29">
        <f t="shared" si="3"/>
        <v>0</v>
      </c>
      <c r="L62" s="29">
        <f t="shared" si="3"/>
        <v>826712.13000000012</v>
      </c>
      <c r="M62" s="29"/>
      <c r="N62" s="30">
        <f>SUM(N50:N61)</f>
        <v>29</v>
      </c>
      <c r="O62" s="31"/>
      <c r="P62" s="30"/>
      <c r="Q62" s="31"/>
      <c r="R62" s="60"/>
      <c r="S62" s="61"/>
    </row>
  </sheetData>
  <autoFilter ref="B3:O62"/>
  <dataConsolidate/>
  <mergeCells count="22">
    <mergeCell ref="B49:S49"/>
    <mergeCell ref="B62:H62"/>
    <mergeCell ref="R62:S62"/>
    <mergeCell ref="B45:H45"/>
    <mergeCell ref="B48:H48"/>
    <mergeCell ref="B42:H42"/>
    <mergeCell ref="B34:S34"/>
    <mergeCell ref="B40:S40"/>
    <mergeCell ref="B46:S46"/>
    <mergeCell ref="B43:S43"/>
    <mergeCell ref="B36:H36"/>
    <mergeCell ref="B4:S4"/>
    <mergeCell ref="B17:S17"/>
    <mergeCell ref="R19:S19"/>
    <mergeCell ref="R16:S16"/>
    <mergeCell ref="B19:H19"/>
    <mergeCell ref="B16:H16"/>
    <mergeCell ref="B33:H33"/>
    <mergeCell ref="B20:S20"/>
    <mergeCell ref="B37:S37"/>
    <mergeCell ref="B39:H39"/>
    <mergeCell ref="R39:S39"/>
  </mergeCells>
  <phoneticPr fontId="0" type="noConversion"/>
  <conditionalFormatting sqref="Q35">
    <cfRule type="cellIs" dxfId="18" priority="32" stopIfTrue="1" operator="equal">
      <formula>"ü"</formula>
    </cfRule>
  </conditionalFormatting>
  <conditionalFormatting sqref="Q15">
    <cfRule type="cellIs" dxfId="17" priority="31" stopIfTrue="1" operator="equal">
      <formula>"ü"</formula>
    </cfRule>
  </conditionalFormatting>
  <conditionalFormatting sqref="Q14">
    <cfRule type="cellIs" dxfId="16" priority="30" stopIfTrue="1" operator="equal">
      <formula>"ü"</formula>
    </cfRule>
  </conditionalFormatting>
  <conditionalFormatting sqref="Q13">
    <cfRule type="cellIs" dxfId="15" priority="29" stopIfTrue="1" operator="equal">
      <formula>"ü"</formula>
    </cfRule>
  </conditionalFormatting>
  <conditionalFormatting sqref="Q12">
    <cfRule type="cellIs" dxfId="14" priority="28" stopIfTrue="1" operator="equal">
      <formula>"ü"</formula>
    </cfRule>
  </conditionalFormatting>
  <conditionalFormatting sqref="Q11">
    <cfRule type="cellIs" dxfId="13" priority="27" stopIfTrue="1" operator="equal">
      <formula>"ü"</formula>
    </cfRule>
  </conditionalFormatting>
  <conditionalFormatting sqref="Q10">
    <cfRule type="cellIs" dxfId="12" priority="26" stopIfTrue="1" operator="equal">
      <formula>"ü"</formula>
    </cfRule>
  </conditionalFormatting>
  <conditionalFormatting sqref="Q9">
    <cfRule type="cellIs" dxfId="11" priority="25" stopIfTrue="1" operator="equal">
      <formula>"ü"</formula>
    </cfRule>
  </conditionalFormatting>
  <conditionalFormatting sqref="Q8">
    <cfRule type="cellIs" dxfId="10" priority="24" stopIfTrue="1" operator="equal">
      <formula>"ü"</formula>
    </cfRule>
  </conditionalFormatting>
  <conditionalFormatting sqref="Q7">
    <cfRule type="cellIs" dxfId="9" priority="23" stopIfTrue="1" operator="equal">
      <formula>"ü"</formula>
    </cfRule>
  </conditionalFormatting>
  <conditionalFormatting sqref="Q6">
    <cfRule type="cellIs" dxfId="8" priority="22" stopIfTrue="1" operator="equal">
      <formula>"ü"</formula>
    </cfRule>
  </conditionalFormatting>
  <conditionalFormatting sqref="Q5">
    <cfRule type="cellIs" dxfId="7" priority="21" stopIfTrue="1" operator="equal">
      <formula>"ü"</formula>
    </cfRule>
  </conditionalFormatting>
  <conditionalFormatting sqref="Q18">
    <cfRule type="cellIs" dxfId="6" priority="20" stopIfTrue="1" operator="equal">
      <formula>"ü"</formula>
    </cfRule>
  </conditionalFormatting>
  <conditionalFormatting sqref="Q38">
    <cfRule type="cellIs" dxfId="5" priority="7" stopIfTrue="1" operator="equal">
      <formula>"ü"</formula>
    </cfRule>
  </conditionalFormatting>
  <conditionalFormatting sqref="Q41">
    <cfRule type="cellIs" dxfId="4" priority="6" stopIfTrue="1" operator="equal">
      <formula>"ü"</formula>
    </cfRule>
  </conditionalFormatting>
  <conditionalFormatting sqref="Q21:Q32">
    <cfRule type="cellIs" dxfId="3" priority="5" stopIfTrue="1" operator="equal">
      <formula>"ü"</formula>
    </cfRule>
  </conditionalFormatting>
  <conditionalFormatting sqref="Q44">
    <cfRule type="cellIs" dxfId="2" priority="4" stopIfTrue="1" operator="equal">
      <formula>"ü"</formula>
    </cfRule>
  </conditionalFormatting>
  <conditionalFormatting sqref="Q47">
    <cfRule type="cellIs" dxfId="1" priority="3" stopIfTrue="1" operator="equal">
      <formula>"ü"</formula>
    </cfRule>
  </conditionalFormatting>
  <conditionalFormatting sqref="Q50:Q61">
    <cfRule type="cellIs" dxfId="0" priority="2" stopIfTrue="1" operator="equal">
      <formula>"ü"</formula>
    </cfRule>
  </conditionalFormatting>
  <dataValidations count="3">
    <dataValidation type="list" allowBlank="1" showInputMessage="1" showErrorMessage="1" sqref="M35 M21:M32 M41 M44 M47 M50:M61">
      <formula1>"DE,DK,EE,FI,LT,LV,NO,PL,SE"</formula1>
    </dataValidation>
    <dataValidation type="list" allowBlank="1" showInputMessage="1" showErrorMessage="1" sqref="D35 D5:D15 D18 D21:D32 D38 D41 D44 D47 D50:D61">
      <formula1>"4.2"</formula1>
    </dataValidation>
    <dataValidation type="list" allowBlank="1" showInputMessage="1" showErrorMessage="1" sqref="Q35 Q5:Q15 Q41 Q18 Q38 Q21:Q32 Q44 Q47 Q50:Q61">
      <formula1>"ü, x"</formula1>
    </dataValidation>
  </dataValidations>
  <pageMargins left="0.74803149606299213" right="0.6875" top="1.2598425196850394" bottom="1.2598425196850394" header="0.51181102362204722" footer="0.51181102362204722"/>
  <pageSetup paperSize="9" orientation="landscape" r:id="rId1"/>
  <headerFooter alignWithMargins="0">
    <oddHeader>&amp;L&amp;"-,Regular"&amp;9&amp;K02+000
&amp;R&amp;G</oddHeader>
    <oddFooter>&amp;L&amp;"-,Fett"&amp;9&amp;K02+000interreg-baltic.eu&amp;C&amp;"-,Fett"&amp;9&amp;K02+000&amp;P&amp;"-,Standard" &amp;K05+000| &amp;N&amp;R&amp;G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4"/>
    </sheetView>
  </sheetViews>
  <sheetFormatPr defaultColWidth="9" defaultRowHeight="15.75"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Groups</vt:lpstr>
      <vt:lpstr>Sheet3</vt:lpstr>
    </vt:vector>
  </TitlesOfParts>
  <Company>Investitionsbank Schleswig Holstein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Slezak-Warszycka</dc:creator>
  <cp:lastModifiedBy>GuD</cp:lastModifiedBy>
  <cp:lastPrinted>2014-11-12T17:13:56Z</cp:lastPrinted>
  <dcterms:created xsi:type="dcterms:W3CDTF">2008-01-16T14:38:55Z</dcterms:created>
  <dcterms:modified xsi:type="dcterms:W3CDTF">2019-05-14T14:12:10Z</dcterms:modified>
</cp:coreProperties>
</file>