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L:\03_IR BSR 2021-2027\02_Proj._dev._+_training\06_Project management toolkit\Partner input tool\v.6_29.04.2025_P2\"/>
    </mc:Choice>
  </mc:AlternateContent>
  <xr:revisionPtr revIDLastSave="0" documentId="13_ncr:1_{02E4508B-D104-4867-8B9F-8090F68E1BE1}" xr6:coauthVersionLast="36" xr6:coauthVersionMax="36" xr10:uidLastSave="{00000000-0000-0000-0000-000000000000}"/>
  <bookViews>
    <workbookView xWindow="0" yWindow="0" windowWidth="19200" windowHeight="10995" xr2:uid="{00000000-000D-0000-FFFF-FFFF00000000}"/>
  </bookViews>
  <sheets>
    <sheet name="PP inputs BSR AF" sheetId="1" r:id="rId1"/>
    <sheet name="Data" sheetId="12" state="hidden" r:id="rId2"/>
  </sheets>
  <definedNames>
    <definedName name="Countries_Long_DB">Data!$A$27:$A$54</definedName>
    <definedName name="Countries_Short_DB">Data!$B$27:$B$54</definedName>
    <definedName name="GoA_DB">Data!$B$104:$B$118</definedName>
    <definedName name="GoA_DB_NA">Data!$C$104:$C$119</definedName>
    <definedName name="Group_CAT4">Data!$D$27:$D$33</definedName>
    <definedName name="Group_CAT5">Data!$D$36:$D$43</definedName>
    <definedName name="Group_CAT6">Data!$D$46:$D$50</definedName>
    <definedName name="LegalStatus_DB">Data!$A$2:$A$3</definedName>
    <definedName name="NACE2">Data!$A$104:$A$718</definedName>
    <definedName name="NUTS_DB">Data!$G$3:$M$1552</definedName>
    <definedName name="NUTS_DB2">Data!$H$2:$I$1552</definedName>
    <definedName name="NUTS1_dropdown">'PP inputs BSR AF'!$V$22:$AU$22</definedName>
    <definedName name="Organisation_ID_type">Data!$A$59:$D$68</definedName>
    <definedName name="PPtype_DB">Data!$A$6:$A$21</definedName>
    <definedName name="VAT_number_format">Data!$A$71:$D$101</definedName>
    <definedName name="Yes_no">Data!$D$2:$D$3</definedName>
  </definedNames>
  <calcPr calcId="191029"/>
</workbook>
</file>

<file path=xl/calcChain.xml><?xml version="1.0" encoding="utf-8"?>
<calcChain xmlns="http://schemas.openxmlformats.org/spreadsheetml/2006/main">
  <c r="V36" i="1" l="1"/>
  <c r="U36" i="1"/>
  <c r="V32" i="1"/>
  <c r="U32" i="1"/>
  <c r="E83" i="1" l="1"/>
  <c r="H83" i="1" s="1"/>
  <c r="K82" i="1" s="1"/>
  <c r="B71" i="1"/>
  <c r="M36" i="1" l="1"/>
  <c r="Q70" i="1" l="1"/>
  <c r="P89" i="1" s="1"/>
  <c r="P88" i="1" s="1"/>
  <c r="U30" i="1"/>
  <c r="D100" i="1" l="1"/>
  <c r="C89" i="1"/>
  <c r="B89" i="1"/>
  <c r="J54" i="1"/>
  <c r="D45" i="1"/>
  <c r="D42" i="1"/>
  <c r="W34" i="1"/>
  <c r="V34" i="1"/>
  <c r="U34" i="1"/>
  <c r="W28" i="1"/>
  <c r="V28" i="1"/>
  <c r="U28" i="1"/>
  <c r="U22" i="1"/>
  <c r="U21" i="1"/>
  <c r="F89" i="1" s="1"/>
  <c r="H89" i="1" s="1"/>
  <c r="J89" i="1" l="1"/>
  <c r="G89" i="1"/>
  <c r="U23" i="1" l="1"/>
  <c r="W24" i="1" s="1"/>
  <c r="U24" i="1"/>
  <c r="X23" i="1" l="1"/>
  <c r="W23" i="1"/>
  <c r="AE23" i="1"/>
  <c r="AA23" i="1"/>
  <c r="AH23" i="1"/>
  <c r="AD23" i="1"/>
  <c r="Z23" i="1"/>
  <c r="AG23" i="1"/>
  <c r="AC23" i="1"/>
  <c r="Y23" i="1"/>
  <c r="V23" i="1"/>
  <c r="AF23" i="1"/>
  <c r="AB23" i="1"/>
  <c r="AT24" i="1"/>
  <c r="AP24" i="1"/>
  <c r="AL24" i="1"/>
  <c r="AH24" i="1"/>
  <c r="AD24" i="1"/>
  <c r="Z24" i="1"/>
  <c r="AS24" i="1"/>
  <c r="AO24" i="1"/>
  <c r="AK24" i="1"/>
  <c r="AG24" i="1"/>
  <c r="AC24" i="1"/>
  <c r="Y24" i="1"/>
  <c r="V24" i="1"/>
  <c r="AR24" i="1"/>
  <c r="AN24" i="1"/>
  <c r="AJ24" i="1"/>
  <c r="AF24" i="1"/>
  <c r="AB24" i="1"/>
  <c r="X24" i="1"/>
  <c r="AU24" i="1"/>
  <c r="AQ24" i="1"/>
  <c r="AM24" i="1"/>
  <c r="AI24" i="1"/>
  <c r="AE24" i="1"/>
  <c r="AA24" i="1"/>
  <c r="W22" i="1" l="1"/>
  <c r="X22" i="1"/>
  <c r="AB22" i="1"/>
  <c r="AF22" i="1"/>
  <c r="AJ22" i="1"/>
  <c r="AN22" i="1"/>
  <c r="AR22" i="1"/>
  <c r="Y22" i="1"/>
  <c r="AC22" i="1"/>
  <c r="AG22" i="1"/>
  <c r="AK22" i="1"/>
  <c r="AO22" i="1"/>
  <c r="AS22" i="1"/>
  <c r="Z22" i="1"/>
  <c r="AD22" i="1"/>
  <c r="AH22" i="1"/>
  <c r="AL22" i="1"/>
  <c r="AP22" i="1"/>
  <c r="V22" i="1"/>
  <c r="AA22" i="1"/>
  <c r="AE22" i="1"/>
  <c r="AI22" i="1"/>
  <c r="AM22" i="1"/>
  <c r="AQ22" i="1"/>
  <c r="F100" i="1" l="1"/>
  <c r="L89" i="1"/>
  <c r="N89" i="1" s="1"/>
</calcChain>
</file>

<file path=xl/sharedStrings.xml><?xml version="1.0" encoding="utf-8"?>
<sst xmlns="http://schemas.openxmlformats.org/spreadsheetml/2006/main" count="8442" uniqueCount="4589">
  <si>
    <t>Address</t>
  </si>
  <si>
    <t>Postal code</t>
  </si>
  <si>
    <t>Town</t>
  </si>
  <si>
    <t>Country</t>
  </si>
  <si>
    <t>NUTS1 code (or corresponding)</t>
  </si>
  <si>
    <t>NUTS2 code (or corresponding)</t>
  </si>
  <si>
    <t>NUTS3 code (or corresponding)</t>
  </si>
  <si>
    <t>Please enter your website address without "http://" e.g. www.interreg-baltic.eu.</t>
  </si>
  <si>
    <t>Website</t>
  </si>
  <si>
    <t>Given name</t>
  </si>
  <si>
    <t>Family name</t>
  </si>
  <si>
    <t>E-Mail</t>
  </si>
  <si>
    <t>Phone</t>
  </si>
  <si>
    <t>Legal status</t>
  </si>
  <si>
    <t>Type of partner</t>
  </si>
  <si>
    <t>Description</t>
  </si>
  <si>
    <t>A</t>
  </si>
  <si>
    <t>Period 1</t>
  </si>
  <si>
    <t>Period 2</t>
  </si>
  <si>
    <t>Period 3</t>
  </si>
  <si>
    <t>Period 4</t>
  </si>
  <si>
    <t>Period 5</t>
  </si>
  <si>
    <t>Period 6</t>
  </si>
  <si>
    <t>Budget</t>
  </si>
  <si>
    <t>B</t>
  </si>
  <si>
    <t>C</t>
  </si>
  <si>
    <t>D</t>
  </si>
  <si>
    <t>E</t>
  </si>
  <si>
    <t>F</t>
  </si>
  <si>
    <t>G</t>
  </si>
  <si>
    <t>Total</t>
  </si>
  <si>
    <t>PP name</t>
  </si>
  <si>
    <t>Project partner details</t>
  </si>
  <si>
    <t>LegalStatus_DB</t>
  </si>
  <si>
    <t>PPtype_DB</t>
  </si>
  <si>
    <t>BE</t>
  </si>
  <si>
    <t>Belgium</t>
  </si>
  <si>
    <t>BG</t>
  </si>
  <si>
    <t>Bulgaria</t>
  </si>
  <si>
    <t>CZ</t>
  </si>
  <si>
    <t>DK</t>
  </si>
  <si>
    <t>Denmark</t>
  </si>
  <si>
    <t>DE</t>
  </si>
  <si>
    <t>Germany</t>
  </si>
  <si>
    <t>EE</t>
  </si>
  <si>
    <t>Estonia</t>
  </si>
  <si>
    <t>IE</t>
  </si>
  <si>
    <t>Ireland</t>
  </si>
  <si>
    <t>EL</t>
  </si>
  <si>
    <t>Greece</t>
  </si>
  <si>
    <t>ES</t>
  </si>
  <si>
    <t>Spain</t>
  </si>
  <si>
    <t>FR</t>
  </si>
  <si>
    <t>France</t>
  </si>
  <si>
    <t>HR</t>
  </si>
  <si>
    <t>Croatia</t>
  </si>
  <si>
    <t>IT</t>
  </si>
  <si>
    <t>CY</t>
  </si>
  <si>
    <t>Cyprus</t>
  </si>
  <si>
    <t>LV</t>
  </si>
  <si>
    <t>Latvia</t>
  </si>
  <si>
    <t>LT</t>
  </si>
  <si>
    <t>Lithuania</t>
  </si>
  <si>
    <t>LU</t>
  </si>
  <si>
    <t>Luxembourg</t>
  </si>
  <si>
    <t>HU</t>
  </si>
  <si>
    <t>Hungary</t>
  </si>
  <si>
    <t>MT</t>
  </si>
  <si>
    <t>Malta</t>
  </si>
  <si>
    <t>NL</t>
  </si>
  <si>
    <t>AT</t>
  </si>
  <si>
    <t>Austria</t>
  </si>
  <si>
    <t>PL</t>
  </si>
  <si>
    <t>Poland</t>
  </si>
  <si>
    <t>PT</t>
  </si>
  <si>
    <t>Portugal</t>
  </si>
  <si>
    <t>RO</t>
  </si>
  <si>
    <t>SI</t>
  </si>
  <si>
    <t>Slovenia</t>
  </si>
  <si>
    <t>SK</t>
  </si>
  <si>
    <t>Slovakia</t>
  </si>
  <si>
    <t>FI</t>
  </si>
  <si>
    <t>Finland</t>
  </si>
  <si>
    <t>SE</t>
  </si>
  <si>
    <t>Sweden</t>
  </si>
  <si>
    <t>UK</t>
  </si>
  <si>
    <t>Countries_Long_DB</t>
  </si>
  <si>
    <t>Countries_Short_DB</t>
  </si>
  <si>
    <t>Norway</t>
  </si>
  <si>
    <t>NO</t>
  </si>
  <si>
    <t>NUTS codes</t>
  </si>
  <si>
    <t>NUTS CODE</t>
  </si>
  <si>
    <t>NUTS LABEL</t>
  </si>
  <si>
    <t>NUTS LEVEL</t>
  </si>
  <si>
    <t>COUNTRY CODE</t>
  </si>
  <si>
    <t>BE1</t>
  </si>
  <si>
    <t>BE10</t>
  </si>
  <si>
    <t>BE100</t>
  </si>
  <si>
    <t>BE2</t>
  </si>
  <si>
    <t>BE21</t>
  </si>
  <si>
    <t>Prov. Antwerpen</t>
  </si>
  <si>
    <t>BE211</t>
  </si>
  <si>
    <t>Arr. Antwerpen</t>
  </si>
  <si>
    <t>BE212</t>
  </si>
  <si>
    <t>Arr. Mechelen</t>
  </si>
  <si>
    <t>BE213</t>
  </si>
  <si>
    <t>Arr. Turnhout</t>
  </si>
  <si>
    <t>BE22</t>
  </si>
  <si>
    <t>Prov. Limburg (BE)</t>
  </si>
  <si>
    <t>Arr. Hasselt</t>
  </si>
  <si>
    <t>Arr. Maaseik</t>
  </si>
  <si>
    <t>BE223</t>
  </si>
  <si>
    <t>Arr. Tongeren</t>
  </si>
  <si>
    <t>BE23</t>
  </si>
  <si>
    <t>Prov. Oost-Vlaanderen</t>
  </si>
  <si>
    <t>BE231</t>
  </si>
  <si>
    <t>Arr. Aalst</t>
  </si>
  <si>
    <t>BE232</t>
  </si>
  <si>
    <t>Arr. Dendermonde</t>
  </si>
  <si>
    <t>BE233</t>
  </si>
  <si>
    <t>Arr. Eeklo</t>
  </si>
  <si>
    <t>BE234</t>
  </si>
  <si>
    <t>Arr. Gent</t>
  </si>
  <si>
    <t>BE235</t>
  </si>
  <si>
    <t>Arr. Oudenaarde</t>
  </si>
  <si>
    <t>BE236</t>
  </si>
  <si>
    <t>Arr. Sint-Niklaas</t>
  </si>
  <si>
    <t>BE24</t>
  </si>
  <si>
    <t>Prov. Vlaams-Brabant</t>
  </si>
  <si>
    <t>BE241</t>
  </si>
  <si>
    <t>Arr. Halle-Vilvoorde</t>
  </si>
  <si>
    <t>BE242</t>
  </si>
  <si>
    <t>Arr. Leuven</t>
  </si>
  <si>
    <t>BE25</t>
  </si>
  <si>
    <t>Prov. West-Vlaanderen</t>
  </si>
  <si>
    <t>BE251</t>
  </si>
  <si>
    <t>Arr. Brugge</t>
  </si>
  <si>
    <t>BE252</t>
  </si>
  <si>
    <t>Arr. Diksmuide</t>
  </si>
  <si>
    <t>BE253</t>
  </si>
  <si>
    <t>Arr. Ieper</t>
  </si>
  <si>
    <t>BE254</t>
  </si>
  <si>
    <t>Arr. Kortrijk</t>
  </si>
  <si>
    <t>BE255</t>
  </si>
  <si>
    <t>Arr. Oostende</t>
  </si>
  <si>
    <t>BE256</t>
  </si>
  <si>
    <t>Arr. Roeselare</t>
  </si>
  <si>
    <t>BE257</t>
  </si>
  <si>
    <t>Arr. Tielt</t>
  </si>
  <si>
    <t>BE258</t>
  </si>
  <si>
    <t>Arr. Veurne</t>
  </si>
  <si>
    <t>BE3</t>
  </si>
  <si>
    <t>BE31</t>
  </si>
  <si>
    <t>Prov. Brabant Wallon</t>
  </si>
  <si>
    <t>BE310</t>
  </si>
  <si>
    <t>Arr. Nivelles</t>
  </si>
  <si>
    <t>BE32</t>
  </si>
  <si>
    <t>Prov. Hainaut</t>
  </si>
  <si>
    <t>Arr. Ath</t>
  </si>
  <si>
    <t>Arr. Charleroi</t>
  </si>
  <si>
    <t>BE323</t>
  </si>
  <si>
    <t>Arr. Mons</t>
  </si>
  <si>
    <t>Arr. Soignies</t>
  </si>
  <si>
    <t>Arr. Thuin</t>
  </si>
  <si>
    <t>BE33</t>
  </si>
  <si>
    <t>Prov. Liège</t>
  </si>
  <si>
    <t>BE331</t>
  </si>
  <si>
    <t>Arr. Huy</t>
  </si>
  <si>
    <t>BE332</t>
  </si>
  <si>
    <t>Arr. Liège</t>
  </si>
  <si>
    <t>BE334</t>
  </si>
  <si>
    <t>Arr. Waremme</t>
  </si>
  <si>
    <t>BE335</t>
  </si>
  <si>
    <t>BE336</t>
  </si>
  <si>
    <t>BE34</t>
  </si>
  <si>
    <t>Prov. Luxembourg (BE)</t>
  </si>
  <si>
    <t>BE341</t>
  </si>
  <si>
    <t>Arr. Arlon</t>
  </si>
  <si>
    <t>BE342</t>
  </si>
  <si>
    <t>Arr. Bastogne</t>
  </si>
  <si>
    <t>BE343</t>
  </si>
  <si>
    <t>Arr. Marche-en-Famenne</t>
  </si>
  <si>
    <t>BE344</t>
  </si>
  <si>
    <t>Arr. Neufchâteau</t>
  </si>
  <si>
    <t>BE345</t>
  </si>
  <si>
    <t>Arr. Virton</t>
  </si>
  <si>
    <t>BE35</t>
  </si>
  <si>
    <t>Prov. Namur</t>
  </si>
  <si>
    <t>BE351</t>
  </si>
  <si>
    <t>Arr. Dinant</t>
  </si>
  <si>
    <t>BE352</t>
  </si>
  <si>
    <t>Arr. Namur</t>
  </si>
  <si>
    <t>BE353</t>
  </si>
  <si>
    <t>Arr. Philippeville</t>
  </si>
  <si>
    <t>BG3</t>
  </si>
  <si>
    <t>BG31</t>
  </si>
  <si>
    <t>BG311</t>
  </si>
  <si>
    <t>BG312</t>
  </si>
  <si>
    <t>BG313</t>
  </si>
  <si>
    <t>BG314</t>
  </si>
  <si>
    <t>BG315</t>
  </si>
  <si>
    <t>BG32</t>
  </si>
  <si>
    <t>BG321</t>
  </si>
  <si>
    <t>BG322</t>
  </si>
  <si>
    <t>BG323</t>
  </si>
  <si>
    <t>BG324</t>
  </si>
  <si>
    <t>BG325</t>
  </si>
  <si>
    <t>BG33</t>
  </si>
  <si>
    <t>BG331</t>
  </si>
  <si>
    <t>BG332</t>
  </si>
  <si>
    <t>BG333</t>
  </si>
  <si>
    <t>BG334</t>
  </si>
  <si>
    <t>BG34</t>
  </si>
  <si>
    <t>BG341</t>
  </si>
  <si>
    <t>BG342</t>
  </si>
  <si>
    <t>BG343</t>
  </si>
  <si>
    <t>BG344</t>
  </si>
  <si>
    <t>BG4</t>
  </si>
  <si>
    <t>BG41</t>
  </si>
  <si>
    <t>BG411</t>
  </si>
  <si>
    <t>BG412</t>
  </si>
  <si>
    <t>BG413</t>
  </si>
  <si>
    <t>BG414</t>
  </si>
  <si>
    <t>BG415</t>
  </si>
  <si>
    <t>BG42</t>
  </si>
  <si>
    <t>BG421</t>
  </si>
  <si>
    <t>BG422</t>
  </si>
  <si>
    <t>BG423</t>
  </si>
  <si>
    <t>BG424</t>
  </si>
  <si>
    <t>BG425</t>
  </si>
  <si>
    <t>CZ0</t>
  </si>
  <si>
    <t>CZ01</t>
  </si>
  <si>
    <t>Praha</t>
  </si>
  <si>
    <t>CZ010</t>
  </si>
  <si>
    <t>Hlavní město Praha</t>
  </si>
  <si>
    <t>CZ02</t>
  </si>
  <si>
    <t>Střední Čechy</t>
  </si>
  <si>
    <t>CZ020</t>
  </si>
  <si>
    <t>Středočeský kraj</t>
  </si>
  <si>
    <t>CZ03</t>
  </si>
  <si>
    <t>Jihozápad</t>
  </si>
  <si>
    <t>CZ031</t>
  </si>
  <si>
    <t>Jihočeský kraj</t>
  </si>
  <si>
    <t>CZ032</t>
  </si>
  <si>
    <t>Plzeňský kraj</t>
  </si>
  <si>
    <t>CZ04</t>
  </si>
  <si>
    <t>Severozápad</t>
  </si>
  <si>
    <t>CZ041</t>
  </si>
  <si>
    <t>Karlovarský kraj</t>
  </si>
  <si>
    <t>CZ042</t>
  </si>
  <si>
    <t>Ústecký kraj</t>
  </si>
  <si>
    <t>CZ05</t>
  </si>
  <si>
    <t>Severovýchod</t>
  </si>
  <si>
    <t>CZ051</t>
  </si>
  <si>
    <t>Liberecký kraj</t>
  </si>
  <si>
    <t>CZ052</t>
  </si>
  <si>
    <t>Královéhradecký kraj</t>
  </si>
  <si>
    <t>CZ053</t>
  </si>
  <si>
    <t>Pardubický kraj</t>
  </si>
  <si>
    <t>CZ06</t>
  </si>
  <si>
    <t>Jihovýchod</t>
  </si>
  <si>
    <t>CZ063</t>
  </si>
  <si>
    <t>Kraj Vysočina</t>
  </si>
  <si>
    <t>CZ064</t>
  </si>
  <si>
    <t>Jihomoravský kraj</t>
  </si>
  <si>
    <t>CZ07</t>
  </si>
  <si>
    <t>Střední Morava</t>
  </si>
  <si>
    <t>CZ071</t>
  </si>
  <si>
    <t>Olomoucký kraj</t>
  </si>
  <si>
    <t>CZ072</t>
  </si>
  <si>
    <t>Zlínský kraj</t>
  </si>
  <si>
    <t>CZ08</t>
  </si>
  <si>
    <t>Moravskoslezsko</t>
  </si>
  <si>
    <t>CZ080</t>
  </si>
  <si>
    <t>Moravskoslezský kraj</t>
  </si>
  <si>
    <t>DK0</t>
  </si>
  <si>
    <t>DK01</t>
  </si>
  <si>
    <t>Hovedstaden</t>
  </si>
  <si>
    <t>DK011</t>
  </si>
  <si>
    <t>Byen København</t>
  </si>
  <si>
    <t>DK012</t>
  </si>
  <si>
    <t>Københavns omegn</t>
  </si>
  <si>
    <t>DK013</t>
  </si>
  <si>
    <t>Nordsjælland</t>
  </si>
  <si>
    <t>DK014</t>
  </si>
  <si>
    <t>Bornholm</t>
  </si>
  <si>
    <t>DK02</t>
  </si>
  <si>
    <t>Sjælland</t>
  </si>
  <si>
    <t>DK021</t>
  </si>
  <si>
    <t>Østsjælland</t>
  </si>
  <si>
    <t>DK022</t>
  </si>
  <si>
    <t>Vest- og Sydsjælland</t>
  </si>
  <si>
    <t>DK03</t>
  </si>
  <si>
    <t>Syddanmark</t>
  </si>
  <si>
    <t>DK031</t>
  </si>
  <si>
    <t>Fyn</t>
  </si>
  <si>
    <t>DK032</t>
  </si>
  <si>
    <t>Sydjylland</t>
  </si>
  <si>
    <t>DK04</t>
  </si>
  <si>
    <t>Midtjylland</t>
  </si>
  <si>
    <t>DK041</t>
  </si>
  <si>
    <t>Vestjylland</t>
  </si>
  <si>
    <t>DK042</t>
  </si>
  <si>
    <t>Østjylland</t>
  </si>
  <si>
    <t>DK05</t>
  </si>
  <si>
    <t>Nordjylland</t>
  </si>
  <si>
    <t>DK050</t>
  </si>
  <si>
    <t>DE1</t>
  </si>
  <si>
    <t>DE11</t>
  </si>
  <si>
    <t>Stuttgart</t>
  </si>
  <si>
    <t>DE111</t>
  </si>
  <si>
    <t>Stuttgart, Stadtkreis</t>
  </si>
  <si>
    <t>DE112</t>
  </si>
  <si>
    <t>Böblingen</t>
  </si>
  <si>
    <t>DE113</t>
  </si>
  <si>
    <t>Esslingen</t>
  </si>
  <si>
    <t>DE114</t>
  </si>
  <si>
    <t>Göppingen</t>
  </si>
  <si>
    <t>DE115</t>
  </si>
  <si>
    <t>Ludwigsburg</t>
  </si>
  <si>
    <t>DE116</t>
  </si>
  <si>
    <t>Rems-Murr-Kreis</t>
  </si>
  <si>
    <t>DE117</t>
  </si>
  <si>
    <t>Heilbronn, Stadtkreis</t>
  </si>
  <si>
    <t>DE118</t>
  </si>
  <si>
    <t>Heilbronn, Landkreis</t>
  </si>
  <si>
    <t>DE119</t>
  </si>
  <si>
    <t>Hohenlohekreis</t>
  </si>
  <si>
    <t>DE11A</t>
  </si>
  <si>
    <t>Schwäbisch Hall</t>
  </si>
  <si>
    <t>DE11B</t>
  </si>
  <si>
    <t>Main-Tauber-Kreis</t>
  </si>
  <si>
    <t>DE11C</t>
  </si>
  <si>
    <t>Heidenheim</t>
  </si>
  <si>
    <t>DE11D</t>
  </si>
  <si>
    <t>Ostalbkreis</t>
  </si>
  <si>
    <t>DE12</t>
  </si>
  <si>
    <t>Karlsruhe</t>
  </si>
  <si>
    <t>DE121</t>
  </si>
  <si>
    <t>Baden-Baden, Stadtkreis</t>
  </si>
  <si>
    <t>DE122</t>
  </si>
  <si>
    <t>Karlsruhe, Stadtkreis</t>
  </si>
  <si>
    <t>DE123</t>
  </si>
  <si>
    <t>Karlsruhe, Landkreis</t>
  </si>
  <si>
    <t>DE124</t>
  </si>
  <si>
    <t>Rastatt</t>
  </si>
  <si>
    <t>DE125</t>
  </si>
  <si>
    <t>Heidelberg, Stadtkreis</t>
  </si>
  <si>
    <t>DE126</t>
  </si>
  <si>
    <t>Mannheim, Stadtkreis</t>
  </si>
  <si>
    <t>DE127</t>
  </si>
  <si>
    <t>Neckar-Odenwald-Kreis</t>
  </si>
  <si>
    <t>DE128</t>
  </si>
  <si>
    <t>Rhein-Neckar-Kreis</t>
  </si>
  <si>
    <t>DE129</t>
  </si>
  <si>
    <t>Pforzheim, Stadtkreis</t>
  </si>
  <si>
    <t>DE12A</t>
  </si>
  <si>
    <t>Calw</t>
  </si>
  <si>
    <t>DE12B</t>
  </si>
  <si>
    <t>Enzkreis</t>
  </si>
  <si>
    <t>DE12C</t>
  </si>
  <si>
    <t>Freudenstadt</t>
  </si>
  <si>
    <t>DE13</t>
  </si>
  <si>
    <t>Freiburg</t>
  </si>
  <si>
    <t>DE131</t>
  </si>
  <si>
    <t>Freiburg im Breisgau, Stadtkreis</t>
  </si>
  <si>
    <t>DE132</t>
  </si>
  <si>
    <t>Breisgau-Hochschwarzwald</t>
  </si>
  <si>
    <t>DE133</t>
  </si>
  <si>
    <t>Emmendingen</t>
  </si>
  <si>
    <t>DE134</t>
  </si>
  <si>
    <t>Ortenaukreis</t>
  </si>
  <si>
    <t>DE135</t>
  </si>
  <si>
    <t>Rottweil</t>
  </si>
  <si>
    <t>DE136</t>
  </si>
  <si>
    <t>Schwarzwald-Baar-Kreis</t>
  </si>
  <si>
    <t>DE137</t>
  </si>
  <si>
    <t>Tuttlingen</t>
  </si>
  <si>
    <t>DE138</t>
  </si>
  <si>
    <t>Konstanz</t>
  </si>
  <si>
    <t>DE139</t>
  </si>
  <si>
    <t>Lörrach</t>
  </si>
  <si>
    <t>DE13A</t>
  </si>
  <si>
    <t>Waldshut</t>
  </si>
  <si>
    <t>DE14</t>
  </si>
  <si>
    <t>Tübingen</t>
  </si>
  <si>
    <t>DE141</t>
  </si>
  <si>
    <t>Reutlingen</t>
  </si>
  <si>
    <t>DE142</t>
  </si>
  <si>
    <t>Tübingen, Landkreis</t>
  </si>
  <si>
    <t>DE143</t>
  </si>
  <si>
    <t>Zollernalbkreis</t>
  </si>
  <si>
    <t>DE144</t>
  </si>
  <si>
    <t>Ulm, Stadtkreis</t>
  </si>
  <si>
    <t>DE145</t>
  </si>
  <si>
    <t>Alb-Donau-Kreis</t>
  </si>
  <si>
    <t>DE146</t>
  </si>
  <si>
    <t>Biberach</t>
  </si>
  <si>
    <t>DE147</t>
  </si>
  <si>
    <t>Bodenseekreis</t>
  </si>
  <si>
    <t>DE148</t>
  </si>
  <si>
    <t>Ravensburg</t>
  </si>
  <si>
    <t>DE149</t>
  </si>
  <si>
    <t>Sigmaringen</t>
  </si>
  <si>
    <t>DE2</t>
  </si>
  <si>
    <t>DE21</t>
  </si>
  <si>
    <t>Oberbayern</t>
  </si>
  <si>
    <t>DE211</t>
  </si>
  <si>
    <t>Ingolstadt, Kreisfreie Stadt</t>
  </si>
  <si>
    <t>DE212</t>
  </si>
  <si>
    <t>München, Kreisfreie Stadt</t>
  </si>
  <si>
    <t>DE213</t>
  </si>
  <si>
    <t>Rosenheim, Kreisfreie Stadt</t>
  </si>
  <si>
    <t>DE214</t>
  </si>
  <si>
    <t>Altötting</t>
  </si>
  <si>
    <t>DE215</t>
  </si>
  <si>
    <t>Berchtesgadener Land</t>
  </si>
  <si>
    <t>DE216</t>
  </si>
  <si>
    <t>Bad Tölz-Wolfratshausen</t>
  </si>
  <si>
    <t>DE217</t>
  </si>
  <si>
    <t>Dachau</t>
  </si>
  <si>
    <t>DE218</t>
  </si>
  <si>
    <t>Ebersberg</t>
  </si>
  <si>
    <t>DE219</t>
  </si>
  <si>
    <t>Eichstätt</t>
  </si>
  <si>
    <t>DE21A</t>
  </si>
  <si>
    <t>Erding</t>
  </si>
  <si>
    <t>DE21B</t>
  </si>
  <si>
    <t>Freising</t>
  </si>
  <si>
    <t>DE21C</t>
  </si>
  <si>
    <t>Fürstenfeldbruck</t>
  </si>
  <si>
    <t>DE21D</t>
  </si>
  <si>
    <t>Garmisch-Partenkirchen</t>
  </si>
  <si>
    <t>DE21E</t>
  </si>
  <si>
    <t>Landsberg am Lech</t>
  </si>
  <si>
    <t>DE21F</t>
  </si>
  <si>
    <t>Miesbach</t>
  </si>
  <si>
    <t>DE21G</t>
  </si>
  <si>
    <t>Mühldorf a. Inn</t>
  </si>
  <si>
    <t>DE21H</t>
  </si>
  <si>
    <t>München, Landkreis</t>
  </si>
  <si>
    <t>H</t>
  </si>
  <si>
    <t>DE21I</t>
  </si>
  <si>
    <t>Neuburg-Schrobenhausen</t>
  </si>
  <si>
    <t>I</t>
  </si>
  <si>
    <t>DE21J</t>
  </si>
  <si>
    <t>Pfaffenhofen a. d. Ilm</t>
  </si>
  <si>
    <t>J</t>
  </si>
  <si>
    <t>DE21K</t>
  </si>
  <si>
    <t>Rosenheim, Landkreis</t>
  </si>
  <si>
    <t>K</t>
  </si>
  <si>
    <t>DE21L</t>
  </si>
  <si>
    <t>Starnberg</t>
  </si>
  <si>
    <t>L</t>
  </si>
  <si>
    <t>DE21M</t>
  </si>
  <si>
    <t>Traunstein</t>
  </si>
  <si>
    <t>M</t>
  </si>
  <si>
    <t>DE21N</t>
  </si>
  <si>
    <t>Weilheim-Schongau</t>
  </si>
  <si>
    <t>N</t>
  </si>
  <si>
    <t>DE22</t>
  </si>
  <si>
    <t>Niederbayern</t>
  </si>
  <si>
    <t>DE221</t>
  </si>
  <si>
    <t>Landshut, Kreisfreie Stadt</t>
  </si>
  <si>
    <t>DE222</t>
  </si>
  <si>
    <t>Passau, Kreisfreie Stadt</t>
  </si>
  <si>
    <t>DE223</t>
  </si>
  <si>
    <t>Straubing, Kreisfreie Stadt</t>
  </si>
  <si>
    <t>DE224</t>
  </si>
  <si>
    <t>Deggendorf</t>
  </si>
  <si>
    <t>DE225</t>
  </si>
  <si>
    <t>Freyung-Grafenau</t>
  </si>
  <si>
    <t>DE226</t>
  </si>
  <si>
    <t>Kelheim</t>
  </si>
  <si>
    <t>DE227</t>
  </si>
  <si>
    <t>Landshut, Landkreis</t>
  </si>
  <si>
    <t>DE228</t>
  </si>
  <si>
    <t>Passau, Landkreis</t>
  </si>
  <si>
    <t>DE229</t>
  </si>
  <si>
    <t>Regen</t>
  </si>
  <si>
    <t>DE22A</t>
  </si>
  <si>
    <t>Rottal-Inn</t>
  </si>
  <si>
    <t>DE22B</t>
  </si>
  <si>
    <t>Straubing-Bogen</t>
  </si>
  <si>
    <t>DE22C</t>
  </si>
  <si>
    <t>Dingolfing-Landau</t>
  </si>
  <si>
    <t>DE23</t>
  </si>
  <si>
    <t>Oberpfalz</t>
  </si>
  <si>
    <t>DE231</t>
  </si>
  <si>
    <t>Amberg, Kreisfreie Stadt</t>
  </si>
  <si>
    <t>DE232</t>
  </si>
  <si>
    <t>Regensburg, Kreisfreie Stadt</t>
  </si>
  <si>
    <t>DE233</t>
  </si>
  <si>
    <t>Weiden i. d. Opf, Kreisfreie Stadt</t>
  </si>
  <si>
    <t>DE234</t>
  </si>
  <si>
    <t>Amberg-Sulzbach</t>
  </si>
  <si>
    <t>DE235</t>
  </si>
  <si>
    <t>Cham</t>
  </si>
  <si>
    <t>DE236</t>
  </si>
  <si>
    <t>Neumarkt i. d. OPf.</t>
  </si>
  <si>
    <t>DE237</t>
  </si>
  <si>
    <t>Neustadt a. d. Waldnaab</t>
  </si>
  <si>
    <t>DE238</t>
  </si>
  <si>
    <t>Regensburg, Landkreis</t>
  </si>
  <si>
    <t>DE239</t>
  </si>
  <si>
    <t>Schwandorf</t>
  </si>
  <si>
    <t>DE23A</t>
  </si>
  <si>
    <t>Tirschenreuth</t>
  </si>
  <si>
    <t>DE24</t>
  </si>
  <si>
    <t>Oberfranken</t>
  </si>
  <si>
    <t>DE241</t>
  </si>
  <si>
    <t>Bamberg, Kreisfreie Stadt</t>
  </si>
  <si>
    <t>DE242</t>
  </si>
  <si>
    <t>Bayreuth, Kreisfreie Stadt</t>
  </si>
  <si>
    <t>DE243</t>
  </si>
  <si>
    <t>Coburg, Kreisfreie Stadt</t>
  </si>
  <si>
    <t>DE244</t>
  </si>
  <si>
    <t>Hof, Kreisfreie Stadt</t>
  </si>
  <si>
    <t>DE245</t>
  </si>
  <si>
    <t>Bamberg, Landkreis</t>
  </si>
  <si>
    <t>DE246</t>
  </si>
  <si>
    <t>Bayreuth, Landkreis</t>
  </si>
  <si>
    <t>DE247</t>
  </si>
  <si>
    <t>Coburg, Landkreis</t>
  </si>
  <si>
    <t>DE248</t>
  </si>
  <si>
    <t>Forchheim</t>
  </si>
  <si>
    <t>DE249</t>
  </si>
  <si>
    <t>Hof, Landkreis</t>
  </si>
  <si>
    <t>DE24A</t>
  </si>
  <si>
    <t>Kronach</t>
  </si>
  <si>
    <t>DE24B</t>
  </si>
  <si>
    <t>Kulmbach</t>
  </si>
  <si>
    <t>DE24C</t>
  </si>
  <si>
    <t>Lichtenfels</t>
  </si>
  <si>
    <t>DE24D</t>
  </si>
  <si>
    <t>Wunsiedel i. Fichtelgebirge</t>
  </si>
  <si>
    <t>DE25</t>
  </si>
  <si>
    <t>Mittelfranken</t>
  </si>
  <si>
    <t>DE251</t>
  </si>
  <si>
    <t>Ansbach, Kreisfreie Stadt</t>
  </si>
  <si>
    <t>DE252</t>
  </si>
  <si>
    <t>Erlangen, Kreisfreie Stadt</t>
  </si>
  <si>
    <t>DE253</t>
  </si>
  <si>
    <t>Fürth, Kreisfreie Stadt</t>
  </si>
  <si>
    <t>DE254</t>
  </si>
  <si>
    <t>Nürnberg, Kreisfreie Stadt</t>
  </si>
  <si>
    <t>DE255</t>
  </si>
  <si>
    <t>Schwabach, Kreisfreie Stadt</t>
  </si>
  <si>
    <t>DE256</t>
  </si>
  <si>
    <t>Ansbach, Landkreis</t>
  </si>
  <si>
    <t>DE257</t>
  </si>
  <si>
    <t>Erlangen-Höchstadt</t>
  </si>
  <si>
    <t>DE258</t>
  </si>
  <si>
    <t>Fürth, Landkreis</t>
  </si>
  <si>
    <t>DE259</t>
  </si>
  <si>
    <t>Nürnberger Land</t>
  </si>
  <si>
    <t>DE25A</t>
  </si>
  <si>
    <t>Neustadt a. d. Aisch-Bad Windsheim</t>
  </si>
  <si>
    <t>DE25B</t>
  </si>
  <si>
    <t>Roth</t>
  </si>
  <si>
    <t>DE25C</t>
  </si>
  <si>
    <t>Weißenburg-Gunzenhausen</t>
  </si>
  <si>
    <t>DE26</t>
  </si>
  <si>
    <t>Unterfranken</t>
  </si>
  <si>
    <t>DE261</t>
  </si>
  <si>
    <t>Aschaffenburg, Kreisfreie Stadt</t>
  </si>
  <si>
    <t>DE262</t>
  </si>
  <si>
    <t>Schweinfurt, Kreisfreie Stadt</t>
  </si>
  <si>
    <t>DE263</t>
  </si>
  <si>
    <t>Würzburg, Kreisfreie Stadt</t>
  </si>
  <si>
    <t>DE264</t>
  </si>
  <si>
    <t>Aschaffenburg, Landkreis</t>
  </si>
  <si>
    <t>DE265</t>
  </si>
  <si>
    <t>Bad Kissingen</t>
  </si>
  <si>
    <t>DE266</t>
  </si>
  <si>
    <t>Rhön-Grabfeld</t>
  </si>
  <si>
    <t>DE267</t>
  </si>
  <si>
    <t>Haßberge</t>
  </si>
  <si>
    <t>DE268</t>
  </si>
  <si>
    <t>Kitzingen</t>
  </si>
  <si>
    <t>DE269</t>
  </si>
  <si>
    <t>Miltenberg</t>
  </si>
  <si>
    <t>DE26A</t>
  </si>
  <si>
    <t>Main-Spessart</t>
  </si>
  <si>
    <t>DE26B</t>
  </si>
  <si>
    <t>Schweinfurt, Landkreis</t>
  </si>
  <si>
    <t>DE26C</t>
  </si>
  <si>
    <t>Würzburg, Landkreis</t>
  </si>
  <si>
    <t>DE27</t>
  </si>
  <si>
    <t>Schwaben</t>
  </si>
  <si>
    <t>DE271</t>
  </si>
  <si>
    <t>Augsburg, Kreisfreie Stadt</t>
  </si>
  <si>
    <t>DE272</t>
  </si>
  <si>
    <t>Kaufbeuren, Kreisfreie Stadt</t>
  </si>
  <si>
    <t>DE273</t>
  </si>
  <si>
    <t>Kempten (Allgäu), Kreisfreie Stadt</t>
  </si>
  <si>
    <t>DE274</t>
  </si>
  <si>
    <t>Memmingen, Kreisfreie Stadt</t>
  </si>
  <si>
    <t>DE275</t>
  </si>
  <si>
    <t>Aichach-Friedberg</t>
  </si>
  <si>
    <t>DE276</t>
  </si>
  <si>
    <t>Augsburg, Landkreis</t>
  </si>
  <si>
    <t>DE277</t>
  </si>
  <si>
    <t>Dillingen a.d. Donau</t>
  </si>
  <si>
    <t>DE278</t>
  </si>
  <si>
    <t>Günzburg</t>
  </si>
  <si>
    <t>DE279</t>
  </si>
  <si>
    <t>Neu-Ulm</t>
  </si>
  <si>
    <t>DE27A</t>
  </si>
  <si>
    <t>Lindau (Bodensee)</t>
  </si>
  <si>
    <t>DE27B</t>
  </si>
  <si>
    <t>Ostallgäu</t>
  </si>
  <si>
    <t>DE27C</t>
  </si>
  <si>
    <t>Unterallgäu</t>
  </si>
  <si>
    <t>DE27D</t>
  </si>
  <si>
    <t>Donau-Ries</t>
  </si>
  <si>
    <t>DE27E</t>
  </si>
  <si>
    <t>Oberallgäu</t>
  </si>
  <si>
    <t>DE3</t>
  </si>
  <si>
    <t>DE30</t>
  </si>
  <si>
    <t>Berlin</t>
  </si>
  <si>
    <t>DE300</t>
  </si>
  <si>
    <t>DE4</t>
  </si>
  <si>
    <t>DE40</t>
  </si>
  <si>
    <t>Brandenburg</t>
  </si>
  <si>
    <t>DE401</t>
  </si>
  <si>
    <t>Brandenburg an der Havel, Kreisfreie Stadt</t>
  </si>
  <si>
    <t>DE402</t>
  </si>
  <si>
    <t>Cottbus, Kreisfreie Stadt</t>
  </si>
  <si>
    <t>DE403</t>
  </si>
  <si>
    <t>Frankfurt (Oder), Kreisfreie Stadt</t>
  </si>
  <si>
    <t>DE404</t>
  </si>
  <si>
    <t>Potsdam, Kreisfreie Stadt</t>
  </si>
  <si>
    <t>DE405</t>
  </si>
  <si>
    <t>Barnim</t>
  </si>
  <si>
    <t>DE406</t>
  </si>
  <si>
    <t>Dahme-Spreewald</t>
  </si>
  <si>
    <t>DE407</t>
  </si>
  <si>
    <t>Elbe-Elster</t>
  </si>
  <si>
    <t>DE408</t>
  </si>
  <si>
    <t>Havelland</t>
  </si>
  <si>
    <t>DE409</t>
  </si>
  <si>
    <t>Märkisch-Oderland</t>
  </si>
  <si>
    <t>DE40A</t>
  </si>
  <si>
    <t>Oberhavel</t>
  </si>
  <si>
    <t>DE40B</t>
  </si>
  <si>
    <t>Oberspreewald-Lausitz</t>
  </si>
  <si>
    <t>DE40C</t>
  </si>
  <si>
    <t>Oder-Spree</t>
  </si>
  <si>
    <t>DE40D</t>
  </si>
  <si>
    <t>Ostprignitz-Ruppin</t>
  </si>
  <si>
    <t>DE40E</t>
  </si>
  <si>
    <t>Potsdam-Mittelmark</t>
  </si>
  <si>
    <t>DE40F</t>
  </si>
  <si>
    <t>Prignitz</t>
  </si>
  <si>
    <t>DE40G</t>
  </si>
  <si>
    <t>Spree-Neiße</t>
  </si>
  <si>
    <t>DE40H</t>
  </si>
  <si>
    <t>Teltow-Fläming</t>
  </si>
  <si>
    <t>DE40I</t>
  </si>
  <si>
    <t>Uckermark</t>
  </si>
  <si>
    <t>DE5</t>
  </si>
  <si>
    <t>DE50</t>
  </si>
  <si>
    <t>Bremen</t>
  </si>
  <si>
    <t>DE501</t>
  </si>
  <si>
    <t>Bremen, Kreisfreie Stadt</t>
  </si>
  <si>
    <t>DE502</t>
  </si>
  <si>
    <t>Bremerhaven, Kreisfreie Stadt</t>
  </si>
  <si>
    <t>DE6</t>
  </si>
  <si>
    <t>DE60</t>
  </si>
  <si>
    <t>Hamburg</t>
  </si>
  <si>
    <t>DE600</t>
  </si>
  <si>
    <t>DE7</t>
  </si>
  <si>
    <t>DE71</t>
  </si>
  <si>
    <t>Darmstadt</t>
  </si>
  <si>
    <t>DE711</t>
  </si>
  <si>
    <t>Darmstadt, Kreisfreie Stadt</t>
  </si>
  <si>
    <t>DE712</t>
  </si>
  <si>
    <t>Frankfurt am Main, Kreisfreie Stadt</t>
  </si>
  <si>
    <t>DE713</t>
  </si>
  <si>
    <t>Offenbach am Main, Kreisfreie Stadt</t>
  </si>
  <si>
    <t>DE714</t>
  </si>
  <si>
    <t>Wiesbaden, Kreisfreie Stadt</t>
  </si>
  <si>
    <t>DE715</t>
  </si>
  <si>
    <t>Bergstraße</t>
  </si>
  <si>
    <t>DE716</t>
  </si>
  <si>
    <t>Darmstadt-Dieburg</t>
  </si>
  <si>
    <t>DE717</t>
  </si>
  <si>
    <t>Groß-Gerau</t>
  </si>
  <si>
    <t>DE718</t>
  </si>
  <si>
    <t>Hochtaunuskreis</t>
  </si>
  <si>
    <t>DE719</t>
  </si>
  <si>
    <t>Main-Kinzig-Kreis</t>
  </si>
  <si>
    <t>DE71A</t>
  </si>
  <si>
    <t>Main-Taunus-Kreis</t>
  </si>
  <si>
    <t>DE71B</t>
  </si>
  <si>
    <t>Odenwaldkreis</t>
  </si>
  <si>
    <t>DE71C</t>
  </si>
  <si>
    <t>Offenbach, Landkreis</t>
  </si>
  <si>
    <t>DE71D</t>
  </si>
  <si>
    <t>Rheingau-Taunus-Kreis</t>
  </si>
  <si>
    <t>DE71E</t>
  </si>
  <si>
    <t>Wetteraukreis</t>
  </si>
  <si>
    <t>DE72</t>
  </si>
  <si>
    <t>Gießen</t>
  </si>
  <si>
    <t>DE721</t>
  </si>
  <si>
    <t>Gießen, Landkreis</t>
  </si>
  <si>
    <t>DE722</t>
  </si>
  <si>
    <t>Lahn-Dill-Kreis</t>
  </si>
  <si>
    <t>DE723</t>
  </si>
  <si>
    <t>Limburg-Weilburg</t>
  </si>
  <si>
    <t>DE724</t>
  </si>
  <si>
    <t>Marburg-Biedenkopf</t>
  </si>
  <si>
    <t>DE725</t>
  </si>
  <si>
    <t>Vogelsbergkreis</t>
  </si>
  <si>
    <t>DE73</t>
  </si>
  <si>
    <t>Kassel</t>
  </si>
  <si>
    <t>DE731</t>
  </si>
  <si>
    <t>Kassel, Kreisfreie Stadt</t>
  </si>
  <si>
    <t>DE732</t>
  </si>
  <si>
    <t>Fulda</t>
  </si>
  <si>
    <t>DE733</t>
  </si>
  <si>
    <t>Hersfeld-Rotenburg</t>
  </si>
  <si>
    <t>DE734</t>
  </si>
  <si>
    <t>Kassel, Landkreis</t>
  </si>
  <si>
    <t>DE735</t>
  </si>
  <si>
    <t>Schwalm-Eder-Kreis</t>
  </si>
  <si>
    <t>DE736</t>
  </si>
  <si>
    <t>Waldeck-Frankenberg</t>
  </si>
  <si>
    <t>DE737</t>
  </si>
  <si>
    <t>Werra-Meißner-Kreis</t>
  </si>
  <si>
    <t>DE8</t>
  </si>
  <si>
    <t>DE80</t>
  </si>
  <si>
    <t>Mecklenburg-Vorpommern</t>
  </si>
  <si>
    <t>DE803</t>
  </si>
  <si>
    <t>Rostock, Kreisfreie Stadt</t>
  </si>
  <si>
    <t>DE804</t>
  </si>
  <si>
    <t>Schwerin, Kreisfreie Stadt</t>
  </si>
  <si>
    <t>DE80J</t>
  </si>
  <si>
    <t>Mecklenburgische Seenplatte</t>
  </si>
  <si>
    <t>DE80K</t>
  </si>
  <si>
    <t>Landkreis Rostock</t>
  </si>
  <si>
    <t>DE80L</t>
  </si>
  <si>
    <t>Vorpommern-Rügen</t>
  </si>
  <si>
    <t>DE80M</t>
  </si>
  <si>
    <t>Nordwestmecklenburg</t>
  </si>
  <si>
    <t>DE80N</t>
  </si>
  <si>
    <t>Vorpommern-Greifswald</t>
  </si>
  <si>
    <t>DE80O</t>
  </si>
  <si>
    <t>Ludwigslust-Parchim</t>
  </si>
  <si>
    <t>O</t>
  </si>
  <si>
    <t>DE9</t>
  </si>
  <si>
    <t>DE91</t>
  </si>
  <si>
    <t>Braunschweig</t>
  </si>
  <si>
    <t>DE911</t>
  </si>
  <si>
    <t>Braunschweig, Kreisfreie Stadt</t>
  </si>
  <si>
    <t>DE912</t>
  </si>
  <si>
    <t>Salzgitter, Kreisfreie Stadt</t>
  </si>
  <si>
    <t>DE913</t>
  </si>
  <si>
    <t>Wolfsburg, Kreisfreie Stadt</t>
  </si>
  <si>
    <t>DE914</t>
  </si>
  <si>
    <t>Gifhorn</t>
  </si>
  <si>
    <t>Göttingen</t>
  </si>
  <si>
    <t>DE916</t>
  </si>
  <si>
    <t>Goslar</t>
  </si>
  <si>
    <t>DE917</t>
  </si>
  <si>
    <t>Helmstedt</t>
  </si>
  <si>
    <t>DE918</t>
  </si>
  <si>
    <t>Northeim</t>
  </si>
  <si>
    <t>DE91A</t>
  </si>
  <si>
    <t>Peine</t>
  </si>
  <si>
    <t>DE91B</t>
  </si>
  <si>
    <t>Wolfenbüttel</t>
  </si>
  <si>
    <t>DE92</t>
  </si>
  <si>
    <t>Hannover</t>
  </si>
  <si>
    <t>DE922</t>
  </si>
  <si>
    <t>Diepholz</t>
  </si>
  <si>
    <t>DE923</t>
  </si>
  <si>
    <t>Hameln-Pyrmont</t>
  </si>
  <si>
    <t>DE925</t>
  </si>
  <si>
    <t>Hildesheim</t>
  </si>
  <si>
    <t>DE926</t>
  </si>
  <si>
    <t>Holzminden</t>
  </si>
  <si>
    <t>DE927</t>
  </si>
  <si>
    <t>Nienburg (Weser)</t>
  </si>
  <si>
    <t>DE928</t>
  </si>
  <si>
    <t>Schaumburg</t>
  </si>
  <si>
    <t>DE929</t>
  </si>
  <si>
    <t>Region Hannover</t>
  </si>
  <si>
    <t>DE93</t>
  </si>
  <si>
    <t>Lüneburg</t>
  </si>
  <si>
    <t>DE931</t>
  </si>
  <si>
    <t>Celle</t>
  </si>
  <si>
    <t>DE932</t>
  </si>
  <si>
    <t>Cuxhaven</t>
  </si>
  <si>
    <t>DE933</t>
  </si>
  <si>
    <t>Harburg</t>
  </si>
  <si>
    <t>DE934</t>
  </si>
  <si>
    <t>Lüchow-Dannenberg</t>
  </si>
  <si>
    <t>DE935</t>
  </si>
  <si>
    <t>Lüneburg, Landkreis</t>
  </si>
  <si>
    <t>DE936</t>
  </si>
  <si>
    <t>Osterholz</t>
  </si>
  <si>
    <t>DE937</t>
  </si>
  <si>
    <t>Rotenburg (Wümme)</t>
  </si>
  <si>
    <t>DE938</t>
  </si>
  <si>
    <t>Heidekreis</t>
  </si>
  <si>
    <t>DE939</t>
  </si>
  <si>
    <t>Stade</t>
  </si>
  <si>
    <t>DE93A</t>
  </si>
  <si>
    <t>Uelzen</t>
  </si>
  <si>
    <t>DE93B</t>
  </si>
  <si>
    <t>Verden</t>
  </si>
  <si>
    <t>DE94</t>
  </si>
  <si>
    <t>Weser-Ems</t>
  </si>
  <si>
    <t>DE941</t>
  </si>
  <si>
    <t>Delmenhorst, Kreisfreie Stadt</t>
  </si>
  <si>
    <t>DE942</t>
  </si>
  <si>
    <t>Emden, Kreisfreie Stadt</t>
  </si>
  <si>
    <t>DE943</t>
  </si>
  <si>
    <t>Oldenburg (Oldenburg), Kreisfreie Stadt</t>
  </si>
  <si>
    <t>DE944</t>
  </si>
  <si>
    <t>Osnabrück, Kreisfreie Stadt</t>
  </si>
  <si>
    <t>DE945</t>
  </si>
  <si>
    <t>Wilhelmshaven, Kreisfreie Stadt</t>
  </si>
  <si>
    <t>DE946</t>
  </si>
  <si>
    <t>Ammerland</t>
  </si>
  <si>
    <t>DE947</t>
  </si>
  <si>
    <t>Aurich</t>
  </si>
  <si>
    <t>DE948</t>
  </si>
  <si>
    <t>Cloppenburg</t>
  </si>
  <si>
    <t>DE949</t>
  </si>
  <si>
    <t>Emsland</t>
  </si>
  <si>
    <t>DE94A</t>
  </si>
  <si>
    <t>Friesland (DE)</t>
  </si>
  <si>
    <t>DE94B</t>
  </si>
  <si>
    <t>Grafschaft Bentheim</t>
  </si>
  <si>
    <t>DE94C</t>
  </si>
  <si>
    <t>Leer</t>
  </si>
  <si>
    <t>DE94D</t>
  </si>
  <si>
    <t>Oldenburg, Landkreis</t>
  </si>
  <si>
    <t>DE94E</t>
  </si>
  <si>
    <t>Osnabrück, Landkreis</t>
  </si>
  <si>
    <t>DE94F</t>
  </si>
  <si>
    <t>Vechta</t>
  </si>
  <si>
    <t>DE94G</t>
  </si>
  <si>
    <t>Wesermarsch</t>
  </si>
  <si>
    <t>DE94H</t>
  </si>
  <si>
    <t>Wittmund</t>
  </si>
  <si>
    <t>DEA</t>
  </si>
  <si>
    <t>DEA1</t>
  </si>
  <si>
    <t>Düsseldorf</t>
  </si>
  <si>
    <t>DEA11</t>
  </si>
  <si>
    <t>Düsseldorf, Kreisfreie Stadt</t>
  </si>
  <si>
    <t>DEA12</t>
  </si>
  <si>
    <t>Duisburg, Kreisfreie Stadt</t>
  </si>
  <si>
    <t>DEA13</t>
  </si>
  <si>
    <t>Essen, Kreisfreie Stadt</t>
  </si>
  <si>
    <t>DEA14</t>
  </si>
  <si>
    <t>Krefeld, Kreisfreie Stadt</t>
  </si>
  <si>
    <t>DEA15</t>
  </si>
  <si>
    <t>Mönchengladbach, Kreisfreie Stadt</t>
  </si>
  <si>
    <t>DEA16</t>
  </si>
  <si>
    <t>DEA17</t>
  </si>
  <si>
    <t>Oberhausen, Kreisfreie Stadt</t>
  </si>
  <si>
    <t>DEA18</t>
  </si>
  <si>
    <t>Remscheid, Kreisfreie Stadt</t>
  </si>
  <si>
    <t>DEA19</t>
  </si>
  <si>
    <t>Solingen, Kreisfreie Stadt</t>
  </si>
  <si>
    <t>DEA1A</t>
  </si>
  <si>
    <t>Wuppertal, Kreisfreie Stadt</t>
  </si>
  <si>
    <t>DEA1B</t>
  </si>
  <si>
    <t>Kleve</t>
  </si>
  <si>
    <t>DEA1C</t>
  </si>
  <si>
    <t>Mettmann</t>
  </si>
  <si>
    <t>DEA1D</t>
  </si>
  <si>
    <t>Rhein-Kreis Neuss</t>
  </si>
  <si>
    <t>DEA1E</t>
  </si>
  <si>
    <t>Viersen</t>
  </si>
  <si>
    <t>DEA1F</t>
  </si>
  <si>
    <t>Wesel</t>
  </si>
  <si>
    <t>DEA2</t>
  </si>
  <si>
    <t>Köln</t>
  </si>
  <si>
    <t>DEA22</t>
  </si>
  <si>
    <t>Bonn, Kreisfreie Stadt</t>
  </si>
  <si>
    <t>DEA23</t>
  </si>
  <si>
    <t>Köln, Kreisfreie Stadt</t>
  </si>
  <si>
    <t>DEA24</t>
  </si>
  <si>
    <t>Leverkusen, Kreisfreie Stadt</t>
  </si>
  <si>
    <t>DEA26</t>
  </si>
  <si>
    <t>Düren</t>
  </si>
  <si>
    <t>DEA27</t>
  </si>
  <si>
    <t>Rhein-Erft-Kreis</t>
  </si>
  <si>
    <t>DEA28</t>
  </si>
  <si>
    <t>Euskirchen</t>
  </si>
  <si>
    <t>DEA29</t>
  </si>
  <si>
    <t>Heinsberg</t>
  </si>
  <si>
    <t>DEA2A</t>
  </si>
  <si>
    <t>Oberbergischer Kreis</t>
  </si>
  <si>
    <t>DEA2B</t>
  </si>
  <si>
    <t>Rheinisch-Bergischer Kreis</t>
  </si>
  <si>
    <t>DEA2C</t>
  </si>
  <si>
    <t>Rhein-Sieg-Kreis</t>
  </si>
  <si>
    <t>DEA2D</t>
  </si>
  <si>
    <t>Städteregion Aachen</t>
  </si>
  <si>
    <t>DEA3</t>
  </si>
  <si>
    <t>Münster</t>
  </si>
  <si>
    <t>DEA31</t>
  </si>
  <si>
    <t>Bottrop, Kreisfreie Stadt</t>
  </si>
  <si>
    <t>DEA32</t>
  </si>
  <si>
    <t>Gelsenkirchen, Kreisfreie Stadt</t>
  </si>
  <si>
    <t>DEA33</t>
  </si>
  <si>
    <t>Münster, Kreisfreie Stadt</t>
  </si>
  <si>
    <t>DEA34</t>
  </si>
  <si>
    <t>Borken</t>
  </si>
  <si>
    <t>DEA35</t>
  </si>
  <si>
    <t>Coesfeld</t>
  </si>
  <si>
    <t>DEA36</t>
  </si>
  <si>
    <t>Recklinghausen</t>
  </si>
  <si>
    <t>DEA37</t>
  </si>
  <si>
    <t>Steinfurt</t>
  </si>
  <si>
    <t>DEA38</t>
  </si>
  <si>
    <t>Warendorf</t>
  </si>
  <si>
    <t>DEA4</t>
  </si>
  <si>
    <t>Detmold</t>
  </si>
  <si>
    <t>DEA41</t>
  </si>
  <si>
    <t>Bielefeld, Kreisfreie Stadt</t>
  </si>
  <si>
    <t>DEA42</t>
  </si>
  <si>
    <t>Gütersloh</t>
  </si>
  <si>
    <t>DEA43</t>
  </si>
  <si>
    <t>Herford</t>
  </si>
  <si>
    <t>DEA44</t>
  </si>
  <si>
    <t>Höxter</t>
  </si>
  <si>
    <t>DEA45</t>
  </si>
  <si>
    <t>Lippe</t>
  </si>
  <si>
    <t>DEA46</t>
  </si>
  <si>
    <t>Minden-Lübbecke</t>
  </si>
  <si>
    <t>DEA47</t>
  </si>
  <si>
    <t>Paderborn</t>
  </si>
  <si>
    <t>DEA5</t>
  </si>
  <si>
    <t>Arnsberg</t>
  </si>
  <si>
    <t>DEA51</t>
  </si>
  <si>
    <t>Bochum, Kreisfreie Stadt</t>
  </si>
  <si>
    <t>DEA52</t>
  </si>
  <si>
    <t>Dortmund, Kreisfreie Stadt</t>
  </si>
  <si>
    <t>DEA53</t>
  </si>
  <si>
    <t>Hagen, Kreisfreie Stadt</t>
  </si>
  <si>
    <t>DEA54</t>
  </si>
  <si>
    <t>Hamm, Kreisfreie Stadt</t>
  </si>
  <si>
    <t>DEA55</t>
  </si>
  <si>
    <t>Herne, Kreisfreie Stadt</t>
  </si>
  <si>
    <t>DEA56</t>
  </si>
  <si>
    <t>Ennepe-Ruhr-Kreis</t>
  </si>
  <si>
    <t>DEA57</t>
  </si>
  <si>
    <t>Hochsauerlandkreis</t>
  </si>
  <si>
    <t>DEA58</t>
  </si>
  <si>
    <t>Märkischer Kreis</t>
  </si>
  <si>
    <t>DEA59</t>
  </si>
  <si>
    <t>Olpe</t>
  </si>
  <si>
    <t>DEA5A</t>
  </si>
  <si>
    <t>Siegen-Wittgenstein</t>
  </si>
  <si>
    <t>DEA5B</t>
  </si>
  <si>
    <t>Soest</t>
  </si>
  <si>
    <t>DEA5C</t>
  </si>
  <si>
    <t>Unna</t>
  </si>
  <si>
    <t>DEB</t>
  </si>
  <si>
    <t>DEB1</t>
  </si>
  <si>
    <t>Koblenz</t>
  </si>
  <si>
    <t>DEB11</t>
  </si>
  <si>
    <t>Koblenz, Kreisfreie Stadt</t>
  </si>
  <si>
    <t>DEB12</t>
  </si>
  <si>
    <t>Ahrweiler</t>
  </si>
  <si>
    <t>DEB13</t>
  </si>
  <si>
    <t>Altenkirchen (Westerwald)</t>
  </si>
  <si>
    <t>DEB14</t>
  </si>
  <si>
    <t>Bad Kreuznach</t>
  </si>
  <si>
    <t>DEB15</t>
  </si>
  <si>
    <t>Birkenfeld</t>
  </si>
  <si>
    <t>Cochem-Zell</t>
  </si>
  <si>
    <t>DEB17</t>
  </si>
  <si>
    <t>Mayen-Koblenz</t>
  </si>
  <si>
    <t>DEB18</t>
  </si>
  <si>
    <t>Neuwied</t>
  </si>
  <si>
    <t>Rhein-Hunsrück-Kreis</t>
  </si>
  <si>
    <t>DEB1A</t>
  </si>
  <si>
    <t>Rhein-Lahn-Kreis</t>
  </si>
  <si>
    <t>DEB1B</t>
  </si>
  <si>
    <t>Westerwaldkreis</t>
  </si>
  <si>
    <t>DEB2</t>
  </si>
  <si>
    <t>Trier</t>
  </si>
  <si>
    <t>DEB21</t>
  </si>
  <si>
    <t>Trier, Kreisfreie Stadt</t>
  </si>
  <si>
    <t>DEB22</t>
  </si>
  <si>
    <t>Bernkastel-Wittlich</t>
  </si>
  <si>
    <t>DEB23</t>
  </si>
  <si>
    <t>Eifelkreis Bitburg-Prüm</t>
  </si>
  <si>
    <t>DEB24</t>
  </si>
  <si>
    <t>Vulkaneifel</t>
  </si>
  <si>
    <t>DEB25</t>
  </si>
  <si>
    <t>Trier-Saarburg</t>
  </si>
  <si>
    <t>DEB3</t>
  </si>
  <si>
    <t>Rheinhessen-Pfalz</t>
  </si>
  <si>
    <t>DEB31</t>
  </si>
  <si>
    <t>Frankenthal (Pfalz), Kreisfreie Stadt</t>
  </si>
  <si>
    <t>DEB32</t>
  </si>
  <si>
    <t>Kaiserslautern, Kreisfreie Stadt</t>
  </si>
  <si>
    <t>DEB33</t>
  </si>
  <si>
    <t>Landau in der Pfalz, Kreisfreie Stadt</t>
  </si>
  <si>
    <t>DEB34</t>
  </si>
  <si>
    <t>Ludwigshafen am Rhein, Kreisfreie Stadt</t>
  </si>
  <si>
    <t>DEB35</t>
  </si>
  <si>
    <t>Mainz, Kreisfreie Stadt</t>
  </si>
  <si>
    <t>DEB36</t>
  </si>
  <si>
    <t>Neustadt an der Weinstraße, Kreisfreie Stadt</t>
  </si>
  <si>
    <t>DEB37</t>
  </si>
  <si>
    <t>Pirmasens, Kreisfreie Stadt</t>
  </si>
  <si>
    <t>DEB38</t>
  </si>
  <si>
    <t>Speyer, Kreisfreie Stadt</t>
  </si>
  <si>
    <t>DEB39</t>
  </si>
  <si>
    <t>Worms, Kreisfreie Stadt</t>
  </si>
  <si>
    <t>DEB3A</t>
  </si>
  <si>
    <t>Zweibrücken, Kreisfreie Stadt</t>
  </si>
  <si>
    <t>DEB3B</t>
  </si>
  <si>
    <t>Alzey-Worms</t>
  </si>
  <si>
    <t>DEB3C</t>
  </si>
  <si>
    <t>Bad Dürkheim</t>
  </si>
  <si>
    <t>DEB3D</t>
  </si>
  <si>
    <t>Donnersbergkreis</t>
  </si>
  <si>
    <t>DEB3E</t>
  </si>
  <si>
    <t>Germersheim</t>
  </si>
  <si>
    <t>DEB3F</t>
  </si>
  <si>
    <t>Kaiserslautern, Landkreis</t>
  </si>
  <si>
    <t>DEB3G</t>
  </si>
  <si>
    <t>Kusel</t>
  </si>
  <si>
    <t>DEB3H</t>
  </si>
  <si>
    <t>Südliche Weinstraße</t>
  </si>
  <si>
    <t>DEB3I</t>
  </si>
  <si>
    <t>Rhein-Pfalz-Kreis</t>
  </si>
  <si>
    <t>DEB3J</t>
  </si>
  <si>
    <t>Mainz-Bingen</t>
  </si>
  <si>
    <t>DEB3K</t>
  </si>
  <si>
    <t>Südwestpfalz</t>
  </si>
  <si>
    <t>DEC</t>
  </si>
  <si>
    <t>Saarland</t>
  </si>
  <si>
    <t>Regionalverband Saarbrücken</t>
  </si>
  <si>
    <t>Merzig-Wadern</t>
  </si>
  <si>
    <t>Neunkirchen</t>
  </si>
  <si>
    <t>Saarlouis</t>
  </si>
  <si>
    <t>Saarpfalz-Kreis</t>
  </si>
  <si>
    <t>St. Wendel</t>
  </si>
  <si>
    <t>DED</t>
  </si>
  <si>
    <t>DED2</t>
  </si>
  <si>
    <t>Dresden</t>
  </si>
  <si>
    <t>DED21</t>
  </si>
  <si>
    <t>Dresden, Kreisfreie Stadt</t>
  </si>
  <si>
    <t>DED2C</t>
  </si>
  <si>
    <t>Bautzen</t>
  </si>
  <si>
    <t>DED2D</t>
  </si>
  <si>
    <t>Görlitz</t>
  </si>
  <si>
    <t>DED2E</t>
  </si>
  <si>
    <t>Meißen</t>
  </si>
  <si>
    <t>DED2F</t>
  </si>
  <si>
    <t>Sächsische Schweiz-Osterzgebirge</t>
  </si>
  <si>
    <t>DED4</t>
  </si>
  <si>
    <t>Chemnitz</t>
  </si>
  <si>
    <t>DED41</t>
  </si>
  <si>
    <t>Chemnitz, Kreisfreie Stadt</t>
  </si>
  <si>
    <t>DED42</t>
  </si>
  <si>
    <t>Erzgebirgskreis</t>
  </si>
  <si>
    <t>DED43</t>
  </si>
  <si>
    <t>Mittelsachsen</t>
  </si>
  <si>
    <t>DED44</t>
  </si>
  <si>
    <t>Vogtlandkreis</t>
  </si>
  <si>
    <t>DED45</t>
  </si>
  <si>
    <t>Zwickau</t>
  </si>
  <si>
    <t>DED5</t>
  </si>
  <si>
    <t>Leipzig</t>
  </si>
  <si>
    <t>DED51</t>
  </si>
  <si>
    <t>Leipzig, Kreisfreie Stadt</t>
  </si>
  <si>
    <t>DED52</t>
  </si>
  <si>
    <t>DED53</t>
  </si>
  <si>
    <t>Nordsachsen</t>
  </si>
  <si>
    <t>DEE</t>
  </si>
  <si>
    <t>DEE0</t>
  </si>
  <si>
    <t>Sachsen-Anhalt</t>
  </si>
  <si>
    <t>DEE01</t>
  </si>
  <si>
    <t>Dessau-Roßlau, Kreisfreie Stadt</t>
  </si>
  <si>
    <t>DEE02</t>
  </si>
  <si>
    <t>Halle (Saale), Kreisfreie Stadt</t>
  </si>
  <si>
    <t>DEE03</t>
  </si>
  <si>
    <t>Magdeburg, Kreisfreie Stadt</t>
  </si>
  <si>
    <t>DEE04</t>
  </si>
  <si>
    <t>Altmarkkreis Salzwedel</t>
  </si>
  <si>
    <t>DEE05</t>
  </si>
  <si>
    <t>Anhalt-Bitterfeld</t>
  </si>
  <si>
    <t>DEE06</t>
  </si>
  <si>
    <t>Jerichower Land</t>
  </si>
  <si>
    <t>DEE07</t>
  </si>
  <si>
    <t>Börde</t>
  </si>
  <si>
    <t>DEE08</t>
  </si>
  <si>
    <t>DEE09</t>
  </si>
  <si>
    <t>Harz</t>
  </si>
  <si>
    <t>DEE0A</t>
  </si>
  <si>
    <t>Mansfeld-Südharz</t>
  </si>
  <si>
    <t>DEE0B</t>
  </si>
  <si>
    <t>Saalekreis</t>
  </si>
  <si>
    <t>DEE0C</t>
  </si>
  <si>
    <t>Salzlandkreis</t>
  </si>
  <si>
    <t>DEE0D</t>
  </si>
  <si>
    <t>Stendal</t>
  </si>
  <si>
    <t>DEE0E</t>
  </si>
  <si>
    <t>Wittenberg</t>
  </si>
  <si>
    <t>DEF</t>
  </si>
  <si>
    <t>DEF0</t>
  </si>
  <si>
    <t>Schleswig-Holstein</t>
  </si>
  <si>
    <t>DEF01</t>
  </si>
  <si>
    <t>Flensburg, Kreisfreie Stadt</t>
  </si>
  <si>
    <t>DEF02</t>
  </si>
  <si>
    <t>Kiel, Kreisfreie Stadt</t>
  </si>
  <si>
    <t>DEF03</t>
  </si>
  <si>
    <t>Lübeck, Kreisfreie Stadt</t>
  </si>
  <si>
    <t>DEF04</t>
  </si>
  <si>
    <t>Neumünster, Kreisfreie Stadt</t>
  </si>
  <si>
    <t>DEF05</t>
  </si>
  <si>
    <t>Dithmarschen</t>
  </si>
  <si>
    <t>DEF06</t>
  </si>
  <si>
    <t>Herzogtum Lauenburg</t>
  </si>
  <si>
    <t>DEF07</t>
  </si>
  <si>
    <t>Nordfriesland</t>
  </si>
  <si>
    <t>DEF08</t>
  </si>
  <si>
    <t>Ostholstein</t>
  </si>
  <si>
    <t>DEF09</t>
  </si>
  <si>
    <t>Pinneberg</t>
  </si>
  <si>
    <t>DEF0A</t>
  </si>
  <si>
    <t>Plön</t>
  </si>
  <si>
    <t>DEF0B</t>
  </si>
  <si>
    <t>Rendsburg-Eckernförde</t>
  </si>
  <si>
    <t>DEF0C</t>
  </si>
  <si>
    <t>Schleswig-Flensburg</t>
  </si>
  <si>
    <t>DEF0D</t>
  </si>
  <si>
    <t>Segeberg</t>
  </si>
  <si>
    <t>DEF0E</t>
  </si>
  <si>
    <t>Steinburg</t>
  </si>
  <si>
    <t>DEF0F</t>
  </si>
  <si>
    <t>Stormarn</t>
  </si>
  <si>
    <t>DEG</t>
  </si>
  <si>
    <t>DEG0</t>
  </si>
  <si>
    <t>Thüringen</t>
  </si>
  <si>
    <t>DEG01</t>
  </si>
  <si>
    <t>Erfurt, Kreisfreie Stadt</t>
  </si>
  <si>
    <t>DEG02</t>
  </si>
  <si>
    <t>Gera, Kreisfreie Stadt</t>
  </si>
  <si>
    <t>DEG03</t>
  </si>
  <si>
    <t>Jena, Kreisfreie Stadt</t>
  </si>
  <si>
    <t>DEG04</t>
  </si>
  <si>
    <t>Suhl, Kreisfreie Stadt</t>
  </si>
  <si>
    <t>DEG05</t>
  </si>
  <si>
    <t>Weimar, Kreisfreie Stadt</t>
  </si>
  <si>
    <t>DEG06</t>
  </si>
  <si>
    <t>Eichsfeld</t>
  </si>
  <si>
    <t>DEG07</t>
  </si>
  <si>
    <t>Nordhausen</t>
  </si>
  <si>
    <t>DEG09</t>
  </si>
  <si>
    <t>Unstrut-Hainich-Kreis</t>
  </si>
  <si>
    <t>DEG0A</t>
  </si>
  <si>
    <t>Kyffhäuserkreis</t>
  </si>
  <si>
    <t>DEG0B</t>
  </si>
  <si>
    <t>Schmalkalden-Meiningen</t>
  </si>
  <si>
    <t>DEG0C</t>
  </si>
  <si>
    <t>Gotha</t>
  </si>
  <si>
    <t>DEG0D</t>
  </si>
  <si>
    <t>Sömmerda</t>
  </si>
  <si>
    <t>DEG0E</t>
  </si>
  <si>
    <t>Hildburghausen</t>
  </si>
  <si>
    <t>DEG0F</t>
  </si>
  <si>
    <t>Ilm-Kreis</t>
  </si>
  <si>
    <t>DEG0G</t>
  </si>
  <si>
    <t>Weimarer Land</t>
  </si>
  <si>
    <t>DEG0H</t>
  </si>
  <si>
    <t>Sonneberg</t>
  </si>
  <si>
    <t>DEG0I</t>
  </si>
  <si>
    <t>Saalfeld-Rudolstadt</t>
  </si>
  <si>
    <t>DEG0J</t>
  </si>
  <si>
    <t>Saale-Holzland-Kreis</t>
  </si>
  <si>
    <t>DEG0K</t>
  </si>
  <si>
    <t>Saale-Orla-Kreis</t>
  </si>
  <si>
    <t>DEG0L</t>
  </si>
  <si>
    <t>Greiz</t>
  </si>
  <si>
    <t>DEG0M</t>
  </si>
  <si>
    <t>Altenburger Land</t>
  </si>
  <si>
    <t>DEG0N</t>
  </si>
  <si>
    <t>Eisenach, Kreisfreie Stadt</t>
  </si>
  <si>
    <t>DEG0P</t>
  </si>
  <si>
    <t>Wartburgkreis</t>
  </si>
  <si>
    <t>P</t>
  </si>
  <si>
    <t>EE0</t>
  </si>
  <si>
    <t>EE00</t>
  </si>
  <si>
    <t>Eesti</t>
  </si>
  <si>
    <t>EE001</t>
  </si>
  <si>
    <t>Põhja-Eesti</t>
  </si>
  <si>
    <t>EE004</t>
  </si>
  <si>
    <t>Lääne-Eesti</t>
  </si>
  <si>
    <t>Kesk-Eesti</t>
  </si>
  <si>
    <t>Kirde-Eesti</t>
  </si>
  <si>
    <t>EE008</t>
  </si>
  <si>
    <t>Lõuna-Eesti</t>
  </si>
  <si>
    <t>IE0</t>
  </si>
  <si>
    <t>Border</t>
  </si>
  <si>
    <t>Midland</t>
  </si>
  <si>
    <t>West</t>
  </si>
  <si>
    <t>Dublin</t>
  </si>
  <si>
    <t>Mid-East</t>
  </si>
  <si>
    <t>EL3</t>
  </si>
  <si>
    <t>EL30</t>
  </si>
  <si>
    <t>EL301</t>
  </si>
  <si>
    <t>EL302</t>
  </si>
  <si>
    <t>EL303</t>
  </si>
  <si>
    <t>EL304</t>
  </si>
  <si>
    <t>EL305</t>
  </si>
  <si>
    <t>EL306</t>
  </si>
  <si>
    <t>EL307</t>
  </si>
  <si>
    <t>EL4</t>
  </si>
  <si>
    <t>EL41</t>
  </si>
  <si>
    <t>EL411</t>
  </si>
  <si>
    <t>EL412</t>
  </si>
  <si>
    <t>EL413</t>
  </si>
  <si>
    <t>EL42</t>
  </si>
  <si>
    <t>EL421</t>
  </si>
  <si>
    <t>EL422</t>
  </si>
  <si>
    <t>EL43</t>
  </si>
  <si>
    <t>EL431</t>
  </si>
  <si>
    <t>EL432</t>
  </si>
  <si>
    <t>EL433</t>
  </si>
  <si>
    <t>EL434</t>
  </si>
  <si>
    <t>EL5</t>
  </si>
  <si>
    <t>EL51</t>
  </si>
  <si>
    <t>EL511</t>
  </si>
  <si>
    <t>EL512</t>
  </si>
  <si>
    <t>EL513</t>
  </si>
  <si>
    <t>EL514</t>
  </si>
  <si>
    <t>EL515</t>
  </si>
  <si>
    <t>EL52</t>
  </si>
  <si>
    <t>EL521</t>
  </si>
  <si>
    <t>EL522</t>
  </si>
  <si>
    <t>EL523</t>
  </si>
  <si>
    <t>EL524</t>
  </si>
  <si>
    <t>EL525</t>
  </si>
  <si>
    <t>EL526</t>
  </si>
  <si>
    <t>EL527</t>
  </si>
  <si>
    <t>EL53</t>
  </si>
  <si>
    <t>EL531</t>
  </si>
  <si>
    <t>EL532</t>
  </si>
  <si>
    <t>EL533</t>
  </si>
  <si>
    <t>EL54</t>
  </si>
  <si>
    <t>EL541</t>
  </si>
  <si>
    <t>EL542</t>
  </si>
  <si>
    <t>EL543</t>
  </si>
  <si>
    <t>EL6</t>
  </si>
  <si>
    <t>EL61</t>
  </si>
  <si>
    <t>EL611</t>
  </si>
  <si>
    <t>EL612</t>
  </si>
  <si>
    <t>EL613</t>
  </si>
  <si>
    <t>EL62</t>
  </si>
  <si>
    <t>EL621</t>
  </si>
  <si>
    <t>EL622</t>
  </si>
  <si>
    <t>EL623</t>
  </si>
  <si>
    <t>EL624</t>
  </si>
  <si>
    <t>EL63</t>
  </si>
  <si>
    <t>EL631</t>
  </si>
  <si>
    <t>EL632</t>
  </si>
  <si>
    <t>EL633</t>
  </si>
  <si>
    <t>EL64</t>
  </si>
  <si>
    <t>EL641</t>
  </si>
  <si>
    <t>EL642</t>
  </si>
  <si>
    <t>EL643</t>
  </si>
  <si>
    <t>EL644</t>
  </si>
  <si>
    <t>EL645</t>
  </si>
  <si>
    <t>EL65</t>
  </si>
  <si>
    <t>EL651</t>
  </si>
  <si>
    <t>EL652</t>
  </si>
  <si>
    <t>EL653</t>
  </si>
  <si>
    <t>ES1</t>
  </si>
  <si>
    <t>ES11</t>
  </si>
  <si>
    <t>Galicia</t>
  </si>
  <si>
    <t>ES111</t>
  </si>
  <si>
    <t>A Coruña</t>
  </si>
  <si>
    <t>ES112</t>
  </si>
  <si>
    <t>Lugo</t>
  </si>
  <si>
    <t>ES113</t>
  </si>
  <si>
    <t>Ourense</t>
  </si>
  <si>
    <t>ES114</t>
  </si>
  <si>
    <t>Pontevedra</t>
  </si>
  <si>
    <t>ES12</t>
  </si>
  <si>
    <t>Principado de Asturias</t>
  </si>
  <si>
    <t>ES120</t>
  </si>
  <si>
    <t>Asturias</t>
  </si>
  <si>
    <t>ES13</t>
  </si>
  <si>
    <t>Cantabria</t>
  </si>
  <si>
    <t>ES130</t>
  </si>
  <si>
    <t>ES2</t>
  </si>
  <si>
    <t>ES21</t>
  </si>
  <si>
    <t>País Vasco</t>
  </si>
  <si>
    <t>ES211</t>
  </si>
  <si>
    <t>Araba/Álava</t>
  </si>
  <si>
    <t>ES212</t>
  </si>
  <si>
    <t>Gipuzkoa</t>
  </si>
  <si>
    <t>ES213</t>
  </si>
  <si>
    <t>Bizkaia</t>
  </si>
  <si>
    <t>ES22</t>
  </si>
  <si>
    <t>Comunidad Foral de Navarra</t>
  </si>
  <si>
    <t>ES220</t>
  </si>
  <si>
    <t>Navarra</t>
  </si>
  <si>
    <t>ES23</t>
  </si>
  <si>
    <t>La Rioja</t>
  </si>
  <si>
    <t>ES230</t>
  </si>
  <si>
    <t>ES24</t>
  </si>
  <si>
    <t>Aragón</t>
  </si>
  <si>
    <t>ES241</t>
  </si>
  <si>
    <t>Huesca</t>
  </si>
  <si>
    <t>ES242</t>
  </si>
  <si>
    <t>Teruel</t>
  </si>
  <si>
    <t>ES243</t>
  </si>
  <si>
    <t>Zaragoza</t>
  </si>
  <si>
    <t>ES3</t>
  </si>
  <si>
    <t>ES30</t>
  </si>
  <si>
    <t>Comunidad de Madrid</t>
  </si>
  <si>
    <t>ES300</t>
  </si>
  <si>
    <t>Madrid</t>
  </si>
  <si>
    <t>ES4</t>
  </si>
  <si>
    <t>ES41</t>
  </si>
  <si>
    <t>Castilla y León</t>
  </si>
  <si>
    <t>ES411</t>
  </si>
  <si>
    <t>Ávila</t>
  </si>
  <si>
    <t>ES412</t>
  </si>
  <si>
    <t>Burgos</t>
  </si>
  <si>
    <t>ES413</t>
  </si>
  <si>
    <t>León</t>
  </si>
  <si>
    <t>ES414</t>
  </si>
  <si>
    <t>Palencia</t>
  </si>
  <si>
    <t>ES415</t>
  </si>
  <si>
    <t>Salamanca</t>
  </si>
  <si>
    <t>ES416</t>
  </si>
  <si>
    <t>Segovia</t>
  </si>
  <si>
    <t>ES417</t>
  </si>
  <si>
    <t>Soria</t>
  </si>
  <si>
    <t>ES418</t>
  </si>
  <si>
    <t>Valladolid</t>
  </si>
  <si>
    <t>ES419</t>
  </si>
  <si>
    <t>Zamora</t>
  </si>
  <si>
    <t>ES42</t>
  </si>
  <si>
    <t>Castilla-La Mancha</t>
  </si>
  <si>
    <t>ES421</t>
  </si>
  <si>
    <t>Albacete</t>
  </si>
  <si>
    <t>ES422</t>
  </si>
  <si>
    <t>Ciudad Real</t>
  </si>
  <si>
    <t>ES423</t>
  </si>
  <si>
    <t>Cuenca</t>
  </si>
  <si>
    <t>ES424</t>
  </si>
  <si>
    <t>Guadalajara</t>
  </si>
  <si>
    <t>ES425</t>
  </si>
  <si>
    <t>Toledo</t>
  </si>
  <si>
    <t>ES43</t>
  </si>
  <si>
    <t>Extremadura</t>
  </si>
  <si>
    <t>ES431</t>
  </si>
  <si>
    <t>Badajoz</t>
  </si>
  <si>
    <t>ES432</t>
  </si>
  <si>
    <t>Cáceres</t>
  </si>
  <si>
    <t>ES5</t>
  </si>
  <si>
    <t>ES51</t>
  </si>
  <si>
    <t>Cataluña</t>
  </si>
  <si>
    <t>ES511</t>
  </si>
  <si>
    <t>Barcelona</t>
  </si>
  <si>
    <t>ES512</t>
  </si>
  <si>
    <t>Girona</t>
  </si>
  <si>
    <t>ES513</t>
  </si>
  <si>
    <t>Lleida</t>
  </si>
  <si>
    <t>ES514</t>
  </si>
  <si>
    <t>Tarragona</t>
  </si>
  <si>
    <t>ES52</t>
  </si>
  <si>
    <t>ES521</t>
  </si>
  <si>
    <t>ES522</t>
  </si>
  <si>
    <t>ES523</t>
  </si>
  <si>
    <t>ES53</t>
  </si>
  <si>
    <t>Illes Balears</t>
  </si>
  <si>
    <t>ES531</t>
  </si>
  <si>
    <t>Eivissa y Formentera</t>
  </si>
  <si>
    <t>ES532</t>
  </si>
  <si>
    <t>Mallorca</t>
  </si>
  <si>
    <t>ES533</t>
  </si>
  <si>
    <t>Menorca</t>
  </si>
  <si>
    <t>ES6</t>
  </si>
  <si>
    <t>ES61</t>
  </si>
  <si>
    <t>Andalucía</t>
  </si>
  <si>
    <t>ES611</t>
  </si>
  <si>
    <t>Almería</t>
  </si>
  <si>
    <t>ES612</t>
  </si>
  <si>
    <t>Cádiz</t>
  </si>
  <si>
    <t>ES613</t>
  </si>
  <si>
    <t>Córdoba</t>
  </si>
  <si>
    <t>ES614</t>
  </si>
  <si>
    <t>Granada</t>
  </si>
  <si>
    <t>ES615</t>
  </si>
  <si>
    <t>Huelva</t>
  </si>
  <si>
    <t>ES616</t>
  </si>
  <si>
    <t>Jaén</t>
  </si>
  <si>
    <t>ES617</t>
  </si>
  <si>
    <t>Málaga</t>
  </si>
  <si>
    <t>ES618</t>
  </si>
  <si>
    <t>Sevilla</t>
  </si>
  <si>
    <t>ES62</t>
  </si>
  <si>
    <t>Región de Murcia</t>
  </si>
  <si>
    <t>ES620</t>
  </si>
  <si>
    <t>Murcia</t>
  </si>
  <si>
    <t>ES63</t>
  </si>
  <si>
    <t>ES630</t>
  </si>
  <si>
    <t>Ceuta</t>
  </si>
  <si>
    <t>ES64</t>
  </si>
  <si>
    <t>ES640</t>
  </si>
  <si>
    <t>Melilla</t>
  </si>
  <si>
    <t>ES7</t>
  </si>
  <si>
    <t>ES70</t>
  </si>
  <si>
    <t>Canarias</t>
  </si>
  <si>
    <t>ES703</t>
  </si>
  <si>
    <t>El Hierro</t>
  </si>
  <si>
    <t>ES704</t>
  </si>
  <si>
    <t>Fuerteventura</t>
  </si>
  <si>
    <t>ES705</t>
  </si>
  <si>
    <t>Gran Canaria</t>
  </si>
  <si>
    <t>ES706</t>
  </si>
  <si>
    <t>La Gomera</t>
  </si>
  <si>
    <t>ES707</t>
  </si>
  <si>
    <t>La Palma</t>
  </si>
  <si>
    <t>ES708</t>
  </si>
  <si>
    <t>Lanzarote</t>
  </si>
  <si>
    <t>ES709</t>
  </si>
  <si>
    <t>Tenerife</t>
  </si>
  <si>
    <t>FR1</t>
  </si>
  <si>
    <t>FR10</t>
  </si>
  <si>
    <t>FR101</t>
  </si>
  <si>
    <t>Paris</t>
  </si>
  <si>
    <t>FR102</t>
  </si>
  <si>
    <t>FR103</t>
  </si>
  <si>
    <t>FR104</t>
  </si>
  <si>
    <t>Essonne</t>
  </si>
  <si>
    <t>FR105</t>
  </si>
  <si>
    <t>FR106</t>
  </si>
  <si>
    <t>FR107</t>
  </si>
  <si>
    <t>Val-de-Marne</t>
  </si>
  <si>
    <t>FR108</t>
  </si>
  <si>
    <t>Champagne-Ardenne</t>
  </si>
  <si>
    <t>Ardennes</t>
  </si>
  <si>
    <t>Aube</t>
  </si>
  <si>
    <t>Marne</t>
  </si>
  <si>
    <t>Haute-Marne</t>
  </si>
  <si>
    <t>Picardie</t>
  </si>
  <si>
    <t>Aisne</t>
  </si>
  <si>
    <t>Oise</t>
  </si>
  <si>
    <t>Somme</t>
  </si>
  <si>
    <t>Eure</t>
  </si>
  <si>
    <t>Seine-Maritime</t>
  </si>
  <si>
    <t>Cher</t>
  </si>
  <si>
    <t>Eure-et-Loir</t>
  </si>
  <si>
    <t>Indre</t>
  </si>
  <si>
    <t>Indre-et-Loire</t>
  </si>
  <si>
    <t>Loir-et-Cher</t>
  </si>
  <si>
    <t>Loiret</t>
  </si>
  <si>
    <t>Orne</t>
  </si>
  <si>
    <t>Bourgogne</t>
  </si>
  <si>
    <t>Nièvre</t>
  </si>
  <si>
    <t>Saône-et-Loire</t>
  </si>
  <si>
    <t>Yonne</t>
  </si>
  <si>
    <t>Nord</t>
  </si>
  <si>
    <t>Pas-de-Calais</t>
  </si>
  <si>
    <t>Lorraine</t>
  </si>
  <si>
    <t>Moselle</t>
  </si>
  <si>
    <t>Vosges</t>
  </si>
  <si>
    <t>Alsace</t>
  </si>
  <si>
    <t>Bas-Rhin</t>
  </si>
  <si>
    <t>Haut-Rhin</t>
  </si>
  <si>
    <t>Franche-Comté</t>
  </si>
  <si>
    <t>Doubs</t>
  </si>
  <si>
    <t>Jura</t>
  </si>
  <si>
    <t>Haute-Saône</t>
  </si>
  <si>
    <t>Territoire de Belfort</t>
  </si>
  <si>
    <t>Pays de la Loire</t>
  </si>
  <si>
    <t>Loire-Atlantique</t>
  </si>
  <si>
    <t>Maine-et-Loire</t>
  </si>
  <si>
    <t>Mayenne</t>
  </si>
  <si>
    <t>Sarthe</t>
  </si>
  <si>
    <t>Vendée</t>
  </si>
  <si>
    <t>Bretagne</t>
  </si>
  <si>
    <t>Finistère</t>
  </si>
  <si>
    <t>Ille-et-Vilaine</t>
  </si>
  <si>
    <t>Morbihan</t>
  </si>
  <si>
    <t>Poitou-Charentes</t>
  </si>
  <si>
    <t>Charente</t>
  </si>
  <si>
    <t>Charente-Maritime</t>
  </si>
  <si>
    <t>Deux-Sèvres</t>
  </si>
  <si>
    <t>Vienne</t>
  </si>
  <si>
    <t>Aquitaine</t>
  </si>
  <si>
    <t>Dordogne</t>
  </si>
  <si>
    <t>Gironde</t>
  </si>
  <si>
    <t>Landes</t>
  </si>
  <si>
    <t>Lot-et-Garonne</t>
  </si>
  <si>
    <t>Pyrénées-Atlantiques</t>
  </si>
  <si>
    <t>Midi-Pyrénées</t>
  </si>
  <si>
    <t>Ariège</t>
  </si>
  <si>
    <t>Aveyron</t>
  </si>
  <si>
    <t>Haute-Garonne</t>
  </si>
  <si>
    <t>Gers</t>
  </si>
  <si>
    <t>Lot</t>
  </si>
  <si>
    <t>Tarn</t>
  </si>
  <si>
    <t>Tarn-et-Garonne</t>
  </si>
  <si>
    <t>Limousin</t>
  </si>
  <si>
    <t>Corrèze</t>
  </si>
  <si>
    <t>Creuse</t>
  </si>
  <si>
    <t>Haute-Vienne</t>
  </si>
  <si>
    <t>Rhône-Alpes</t>
  </si>
  <si>
    <t>Ain</t>
  </si>
  <si>
    <t>Ardèche</t>
  </si>
  <si>
    <t>Drôme</t>
  </si>
  <si>
    <t>Isère</t>
  </si>
  <si>
    <t>Loire</t>
  </si>
  <si>
    <t>Rhône</t>
  </si>
  <si>
    <t>Savoie</t>
  </si>
  <si>
    <t>Haute-Savoie</t>
  </si>
  <si>
    <t>Auvergne</t>
  </si>
  <si>
    <t>Allier</t>
  </si>
  <si>
    <t>Cantal</t>
  </si>
  <si>
    <t>Haute-Loire</t>
  </si>
  <si>
    <t>Puy-de-Dôme</t>
  </si>
  <si>
    <t>Languedoc-Roussillon</t>
  </si>
  <si>
    <t>Aude</t>
  </si>
  <si>
    <t>Gard</t>
  </si>
  <si>
    <t>Hérault</t>
  </si>
  <si>
    <t>Lozère</t>
  </si>
  <si>
    <t>Pyrénées-Orientales</t>
  </si>
  <si>
    <t>Alpes-de-Haute-Provence</t>
  </si>
  <si>
    <t>Alpes-Maritimes</t>
  </si>
  <si>
    <t>Bouches-du-Rhône</t>
  </si>
  <si>
    <t>Var</t>
  </si>
  <si>
    <t>Vaucluse</t>
  </si>
  <si>
    <t>Corse</t>
  </si>
  <si>
    <t>Corse-du-Sud</t>
  </si>
  <si>
    <t>Haute-Corse</t>
  </si>
  <si>
    <t>Guadeloupe</t>
  </si>
  <si>
    <t>Martinique</t>
  </si>
  <si>
    <t>Guyane</t>
  </si>
  <si>
    <t>La Réunion</t>
  </si>
  <si>
    <t>Mayotte</t>
  </si>
  <si>
    <t>HR0</t>
  </si>
  <si>
    <t>HR03</t>
  </si>
  <si>
    <t>Jadranska Hrvatska</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</si>
  <si>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</si>
  <si>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</si>
  <si>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</si>
  <si>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</si>
  <si>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</si>
  <si>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</si>
  <si>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</si>
  <si>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</si>
  <si>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</si>
  <si>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</si>
  <si>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</si>
  <si>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</si>
  <si>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</si>
  <si>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</si>
  <si>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Grad Zagreb</t>
  </si>
  <si>
    <t>Zagrebačka županija</t>
  </si>
  <si>
    <t>Krapinsko-zagorska županija</t>
  </si>
  <si>
    <t>Varaždinska županija</t>
  </si>
  <si>
    <t>Koprivničko-križevačka županija</t>
  </si>
  <si>
    <t>Međimurska županija</t>
  </si>
  <si>
    <t>Bjelovarsko-bilogorska županija</t>
  </si>
  <si>
    <t>Virovitičko-podravska županija</t>
  </si>
  <si>
    <t>Požeško-slavonska županija</t>
  </si>
  <si>
    <t>Brodsko-posavska županija</t>
  </si>
  <si>
    <t>Osječko-baranjska županija</t>
  </si>
  <si>
    <t>Vukovarsko-srijemska županija</t>
  </si>
  <si>
    <t>Karlovačka županija</t>
  </si>
  <si>
    <t>Sisačko-moslavačka županija</t>
  </si>
  <si>
    <t>ITC</t>
  </si>
  <si>
    <t>ITC1</t>
  </si>
  <si>
    <t>Piemonte</t>
  </si>
  <si>
    <t>ITC11</t>
  </si>
  <si>
    <t>Torino</t>
  </si>
  <si>
    <t>ITC12</t>
  </si>
  <si>
    <t>Vercelli</t>
  </si>
  <si>
    <t>ITC13</t>
  </si>
  <si>
    <t>Biella</t>
  </si>
  <si>
    <t>ITC14</t>
  </si>
  <si>
    <t>Verbano-Cusio-Ossola</t>
  </si>
  <si>
    <t>ITC15</t>
  </si>
  <si>
    <t>Novara</t>
  </si>
  <si>
    <t>ITC16</t>
  </si>
  <si>
    <t>Cuneo</t>
  </si>
  <si>
    <t>ITC17</t>
  </si>
  <si>
    <t>Asti</t>
  </si>
  <si>
    <t>ITC18</t>
  </si>
  <si>
    <t>Alessandria</t>
  </si>
  <si>
    <t>ITC2</t>
  </si>
  <si>
    <t>ITC20</t>
  </si>
  <si>
    <t>ITC3</t>
  </si>
  <si>
    <t>Liguria</t>
  </si>
  <si>
    <t>ITC31</t>
  </si>
  <si>
    <t>Imperia</t>
  </si>
  <si>
    <t>ITC32</t>
  </si>
  <si>
    <t>Savona</t>
  </si>
  <si>
    <t>ITC33</t>
  </si>
  <si>
    <t>Genova</t>
  </si>
  <si>
    <t>ITC34</t>
  </si>
  <si>
    <t>La Spezia</t>
  </si>
  <si>
    <t>ITC4</t>
  </si>
  <si>
    <t>Lombardia</t>
  </si>
  <si>
    <t>ITC41</t>
  </si>
  <si>
    <t>Varese</t>
  </si>
  <si>
    <t>ITC42</t>
  </si>
  <si>
    <t>Como</t>
  </si>
  <si>
    <t>ITC43</t>
  </si>
  <si>
    <t>Lecco</t>
  </si>
  <si>
    <t>ITC44</t>
  </si>
  <si>
    <t>Sondrio</t>
  </si>
  <si>
    <t>ITC46</t>
  </si>
  <si>
    <t>Bergamo</t>
  </si>
  <si>
    <t>ITC47</t>
  </si>
  <si>
    <t>Brescia</t>
  </si>
  <si>
    <t>ITC48</t>
  </si>
  <si>
    <t>Pavia</t>
  </si>
  <si>
    <t>ITC49</t>
  </si>
  <si>
    <t>Lodi</t>
  </si>
  <si>
    <t>ITC4A</t>
  </si>
  <si>
    <t>Cremona</t>
  </si>
  <si>
    <t>ITC4B</t>
  </si>
  <si>
    <t>Mantova</t>
  </si>
  <si>
    <t>ITC4C</t>
  </si>
  <si>
    <t>Milano</t>
  </si>
  <si>
    <t>ITC4D</t>
  </si>
  <si>
    <t>Monza e della Brianza</t>
  </si>
  <si>
    <t>ITF</t>
  </si>
  <si>
    <t>ITF1</t>
  </si>
  <si>
    <t>Abruzzo</t>
  </si>
  <si>
    <t>F1</t>
  </si>
  <si>
    <t>ITF11</t>
  </si>
  <si>
    <t>F11</t>
  </si>
  <si>
    <t>ITF12</t>
  </si>
  <si>
    <t>Teramo</t>
  </si>
  <si>
    <t>F12</t>
  </si>
  <si>
    <t>ITF13</t>
  </si>
  <si>
    <t>Pescara</t>
  </si>
  <si>
    <t>F13</t>
  </si>
  <si>
    <t>ITF14</t>
  </si>
  <si>
    <t>Chieti</t>
  </si>
  <si>
    <t>F14</t>
  </si>
  <si>
    <t>ITF2</t>
  </si>
  <si>
    <t>Molise</t>
  </si>
  <si>
    <t>F2</t>
  </si>
  <si>
    <t>ITF21</t>
  </si>
  <si>
    <t>Isernia</t>
  </si>
  <si>
    <t>F21</t>
  </si>
  <si>
    <t>ITF22</t>
  </si>
  <si>
    <t>Campobasso</t>
  </si>
  <si>
    <t>F22</t>
  </si>
  <si>
    <t>ITF3</t>
  </si>
  <si>
    <t>Campania</t>
  </si>
  <si>
    <t>F3</t>
  </si>
  <si>
    <t>ITF31</t>
  </si>
  <si>
    <t>Caserta</t>
  </si>
  <si>
    <t>ITF32</t>
  </si>
  <si>
    <t>Benevento</t>
  </si>
  <si>
    <t>ITF33</t>
  </si>
  <si>
    <t>Napoli</t>
  </si>
  <si>
    <t>ITF34</t>
  </si>
  <si>
    <t>Avellino</t>
  </si>
  <si>
    <t>ITF35</t>
  </si>
  <si>
    <t>Salerno</t>
  </si>
  <si>
    <t>ITF4</t>
  </si>
  <si>
    <t>Puglia</t>
  </si>
  <si>
    <t>ITF43</t>
  </si>
  <si>
    <t>Taranto</t>
  </si>
  <si>
    <t>ITF44</t>
  </si>
  <si>
    <t>Brindisi</t>
  </si>
  <si>
    <t>ITF45</t>
  </si>
  <si>
    <t>Lecce</t>
  </si>
  <si>
    <t>ITF46</t>
  </si>
  <si>
    <t>Foggia</t>
  </si>
  <si>
    <t>ITF47</t>
  </si>
  <si>
    <t>Bari</t>
  </si>
  <si>
    <t>ITF48</t>
  </si>
  <si>
    <t>Barletta-Andria-Trani</t>
  </si>
  <si>
    <t>ITF5</t>
  </si>
  <si>
    <t>Basilicata</t>
  </si>
  <si>
    <t>ITF51</t>
  </si>
  <si>
    <t>Potenza</t>
  </si>
  <si>
    <t>ITF52</t>
  </si>
  <si>
    <t>Matera</t>
  </si>
  <si>
    <t>ITF6</t>
  </si>
  <si>
    <t>Calabria</t>
  </si>
  <si>
    <t>ITF61</t>
  </si>
  <si>
    <t>Cosenza</t>
  </si>
  <si>
    <t>ITF62</t>
  </si>
  <si>
    <t>Crotone</t>
  </si>
  <si>
    <t>ITF63</t>
  </si>
  <si>
    <t>Catanzaro</t>
  </si>
  <si>
    <t>ITF64</t>
  </si>
  <si>
    <t>Vibo Valentia</t>
  </si>
  <si>
    <t>ITF65</t>
  </si>
  <si>
    <t>Reggio di Calabria</t>
  </si>
  <si>
    <t>ITG</t>
  </si>
  <si>
    <t>ITG1</t>
  </si>
  <si>
    <t>Sicilia</t>
  </si>
  <si>
    <t>G1</t>
  </si>
  <si>
    <t>ITG11</t>
  </si>
  <si>
    <t>Trapani</t>
  </si>
  <si>
    <t>G11</t>
  </si>
  <si>
    <t>ITG12</t>
  </si>
  <si>
    <t>Palermo</t>
  </si>
  <si>
    <t>G12</t>
  </si>
  <si>
    <t>ITG13</t>
  </si>
  <si>
    <t>Messina</t>
  </si>
  <si>
    <t>G13</t>
  </si>
  <si>
    <t>ITG14</t>
  </si>
  <si>
    <t>Agrigento</t>
  </si>
  <si>
    <t>ITG15</t>
  </si>
  <si>
    <t>Caltanissetta</t>
  </si>
  <si>
    <t>ITG16</t>
  </si>
  <si>
    <t>Enna</t>
  </si>
  <si>
    <t>ITG17</t>
  </si>
  <si>
    <t>Catania</t>
  </si>
  <si>
    <t>ITG18</t>
  </si>
  <si>
    <t>Ragusa</t>
  </si>
  <si>
    <t>ITG19</t>
  </si>
  <si>
    <t>Siracusa</t>
  </si>
  <si>
    <t>ITG2</t>
  </si>
  <si>
    <t>Sardegna</t>
  </si>
  <si>
    <t>G2</t>
  </si>
  <si>
    <t>Sassari</t>
  </si>
  <si>
    <t>Nuoro</t>
  </si>
  <si>
    <t>Cagliari</t>
  </si>
  <si>
    <t>Oristano</t>
  </si>
  <si>
    <t>ITH</t>
  </si>
  <si>
    <t>ITH1</t>
  </si>
  <si>
    <t>Provincia Autonoma di Bolzano/Bozen</t>
  </si>
  <si>
    <t>H1</t>
  </si>
  <si>
    <t>ITH10</t>
  </si>
  <si>
    <t>Bolzano-Bozen</t>
  </si>
  <si>
    <t>ITH2</t>
  </si>
  <si>
    <t>Provincia Autonoma di Trento</t>
  </si>
  <si>
    <t>H2</t>
  </si>
  <si>
    <t>ITH20</t>
  </si>
  <si>
    <t>Trento</t>
  </si>
  <si>
    <t>ITH3</t>
  </si>
  <si>
    <t>Veneto</t>
  </si>
  <si>
    <t>H3</t>
  </si>
  <si>
    <t>ITH31</t>
  </si>
  <si>
    <t>Verona</t>
  </si>
  <si>
    <t>H31</t>
  </si>
  <si>
    <t>ITH32</t>
  </si>
  <si>
    <t>Vicenza</t>
  </si>
  <si>
    <t>H32</t>
  </si>
  <si>
    <t>ITH33</t>
  </si>
  <si>
    <t>Belluno</t>
  </si>
  <si>
    <t>ITH34</t>
  </si>
  <si>
    <t>Treviso</t>
  </si>
  <si>
    <t>H34</t>
  </si>
  <si>
    <t>ITH35</t>
  </si>
  <si>
    <t>Venezia</t>
  </si>
  <si>
    <t>H35</t>
  </si>
  <si>
    <t>ITH36</t>
  </si>
  <si>
    <t>Padova</t>
  </si>
  <si>
    <t>H36</t>
  </si>
  <si>
    <t>ITH37</t>
  </si>
  <si>
    <t>Rovigo</t>
  </si>
  <si>
    <t>H37</t>
  </si>
  <si>
    <t>ITH4</t>
  </si>
  <si>
    <t>Friuli-Venezia Giulia</t>
  </si>
  <si>
    <t>ITH41</t>
  </si>
  <si>
    <t>Pordenone</t>
  </si>
  <si>
    <t>ITH42</t>
  </si>
  <si>
    <t>Udine</t>
  </si>
  <si>
    <t>ITH43</t>
  </si>
  <si>
    <t>Gorizia</t>
  </si>
  <si>
    <t>ITH44</t>
  </si>
  <si>
    <t>Trieste</t>
  </si>
  <si>
    <t>ITH5</t>
  </si>
  <si>
    <t>Emilia-Romagna</t>
  </si>
  <si>
    <t>ITH51</t>
  </si>
  <si>
    <t>Piacenza</t>
  </si>
  <si>
    <t>ITH52</t>
  </si>
  <si>
    <t>Parma</t>
  </si>
  <si>
    <t>ITH53</t>
  </si>
  <si>
    <t>ITH54</t>
  </si>
  <si>
    <t>Modena</t>
  </si>
  <si>
    <t>ITH55</t>
  </si>
  <si>
    <t>Bologna</t>
  </si>
  <si>
    <t>ITH56</t>
  </si>
  <si>
    <t>Ferrara</t>
  </si>
  <si>
    <t>ITH57</t>
  </si>
  <si>
    <t>Ravenna</t>
  </si>
  <si>
    <t>ITH58</t>
  </si>
  <si>
    <t>Forlì-Cesena</t>
  </si>
  <si>
    <t>ITH59</t>
  </si>
  <si>
    <t>Rimini</t>
  </si>
  <si>
    <t>ITI</t>
  </si>
  <si>
    <t>ITI1</t>
  </si>
  <si>
    <t>Toscana</t>
  </si>
  <si>
    <t>ITI11</t>
  </si>
  <si>
    <t>Massa-Carrara</t>
  </si>
  <si>
    <t>ITI12</t>
  </si>
  <si>
    <t>Lucca</t>
  </si>
  <si>
    <t>ITI13</t>
  </si>
  <si>
    <t>Pistoia</t>
  </si>
  <si>
    <t>ITI14</t>
  </si>
  <si>
    <t>Firenze</t>
  </si>
  <si>
    <t>ITI15</t>
  </si>
  <si>
    <t>Prato</t>
  </si>
  <si>
    <t>ITI16</t>
  </si>
  <si>
    <t>Livorno</t>
  </si>
  <si>
    <t>ITI17</t>
  </si>
  <si>
    <t>Pisa</t>
  </si>
  <si>
    <t>ITI18</t>
  </si>
  <si>
    <t>Arezzo</t>
  </si>
  <si>
    <t>ITI19</t>
  </si>
  <si>
    <t>Siena</t>
  </si>
  <si>
    <t>ITI1A</t>
  </si>
  <si>
    <t>Grosseto</t>
  </si>
  <si>
    <t>ITI2</t>
  </si>
  <si>
    <t>Umbria</t>
  </si>
  <si>
    <t>ITI21</t>
  </si>
  <si>
    <t>Perugia</t>
  </si>
  <si>
    <t>ITI22</t>
  </si>
  <si>
    <t>Terni</t>
  </si>
  <si>
    <t>ITI3</t>
  </si>
  <si>
    <t>Marche</t>
  </si>
  <si>
    <t>I3</t>
  </si>
  <si>
    <t>ITI31</t>
  </si>
  <si>
    <t>Pesaro e Urbino</t>
  </si>
  <si>
    <t>I31</t>
  </si>
  <si>
    <t>ITI32</t>
  </si>
  <si>
    <t>Ancona</t>
  </si>
  <si>
    <t>I32</t>
  </si>
  <si>
    <t>ITI33</t>
  </si>
  <si>
    <t>Macerata</t>
  </si>
  <si>
    <t>I33</t>
  </si>
  <si>
    <t>ITI34</t>
  </si>
  <si>
    <t>Ascoli Piceno</t>
  </si>
  <si>
    <t>I34</t>
  </si>
  <si>
    <t>ITI35</t>
  </si>
  <si>
    <t>Fermo</t>
  </si>
  <si>
    <t>ITI4</t>
  </si>
  <si>
    <t>Lazio</t>
  </si>
  <si>
    <t>I4</t>
  </si>
  <si>
    <t>ITI41</t>
  </si>
  <si>
    <t>Viterbo</t>
  </si>
  <si>
    <t>I41</t>
  </si>
  <si>
    <t>ITI42</t>
  </si>
  <si>
    <t>Rieti</t>
  </si>
  <si>
    <t>I42</t>
  </si>
  <si>
    <t>ITI43</t>
  </si>
  <si>
    <t>Roma</t>
  </si>
  <si>
    <t>I43</t>
  </si>
  <si>
    <t>ITI44</t>
  </si>
  <si>
    <t>Latina</t>
  </si>
  <si>
    <t>I44</t>
  </si>
  <si>
    <t>ITI45</t>
  </si>
  <si>
    <t>Frosinone</t>
  </si>
  <si>
    <t>I45</t>
  </si>
  <si>
    <t>CY0</t>
  </si>
  <si>
    <t>CY00</t>
  </si>
  <si>
    <t>CY000</t>
  </si>
  <si>
    <t>LV0</t>
  </si>
  <si>
    <t>LV00</t>
  </si>
  <si>
    <t>Latvija</t>
  </si>
  <si>
    <t>LV003</t>
  </si>
  <si>
    <t>Kurzeme</t>
  </si>
  <si>
    <t>LV005</t>
  </si>
  <si>
    <t>Latgale</t>
  </si>
  <si>
    <t>LV006</t>
  </si>
  <si>
    <t>Rīga</t>
  </si>
  <si>
    <t>LV007</t>
  </si>
  <si>
    <t>Pierīga</t>
  </si>
  <si>
    <t>LV008</t>
  </si>
  <si>
    <t>Vidzeme</t>
  </si>
  <si>
    <t>LV009</t>
  </si>
  <si>
    <t>Zemgale</t>
  </si>
  <si>
    <t>LT0</t>
  </si>
  <si>
    <t>Lietuva</t>
  </si>
  <si>
    <t>Alytaus apskritis</t>
  </si>
  <si>
    <t>Kauno apskritis</t>
  </si>
  <si>
    <t>Klaipėdos apskritis</t>
  </si>
  <si>
    <t>Marijampolės apskritis</t>
  </si>
  <si>
    <t>Panevėžio apskritis</t>
  </si>
  <si>
    <t>Šiaulių apskritis</t>
  </si>
  <si>
    <t>Tauragės apskritis</t>
  </si>
  <si>
    <t>Telšių apskritis</t>
  </si>
  <si>
    <t>Utenos apskritis</t>
  </si>
  <si>
    <t>Vilniaus apskritis</t>
  </si>
  <si>
    <t>LU0</t>
  </si>
  <si>
    <t>LU00</t>
  </si>
  <si>
    <t>LU000</t>
  </si>
  <si>
    <t>HU1</t>
  </si>
  <si>
    <t>Közép-Magyarország</t>
  </si>
  <si>
    <t>Budapest</t>
  </si>
  <si>
    <t>Pest</t>
  </si>
  <si>
    <t>HU2</t>
  </si>
  <si>
    <t>HU21</t>
  </si>
  <si>
    <t>Közép-Dunántúl</t>
  </si>
  <si>
    <t>HU211</t>
  </si>
  <si>
    <t>Fejér</t>
  </si>
  <si>
    <t>HU212</t>
  </si>
  <si>
    <t>Komárom-Esztergom</t>
  </si>
  <si>
    <t>HU213</t>
  </si>
  <si>
    <t>Veszprém</t>
  </si>
  <si>
    <t>HU22</t>
  </si>
  <si>
    <t>Nyugat-Dunántúl</t>
  </si>
  <si>
    <t>HU221</t>
  </si>
  <si>
    <t>Győr-Moson-Sopron</t>
  </si>
  <si>
    <t>HU222</t>
  </si>
  <si>
    <t>Vas</t>
  </si>
  <si>
    <t>HU223</t>
  </si>
  <si>
    <t>Zala</t>
  </si>
  <si>
    <t>HU23</t>
  </si>
  <si>
    <t>Dél-Dunántúl</t>
  </si>
  <si>
    <t>HU231</t>
  </si>
  <si>
    <t>Baranya</t>
  </si>
  <si>
    <t>HU232</t>
  </si>
  <si>
    <t>Somogy</t>
  </si>
  <si>
    <t>HU233</t>
  </si>
  <si>
    <t>Tolna</t>
  </si>
  <si>
    <t>HU3</t>
  </si>
  <si>
    <t>HU31</t>
  </si>
  <si>
    <t>Észak-Magyarország</t>
  </si>
  <si>
    <t>HU311</t>
  </si>
  <si>
    <t>Borsod-Abaúj-Zemplén</t>
  </si>
  <si>
    <t>HU312</t>
  </si>
  <si>
    <t>Heves</t>
  </si>
  <si>
    <t>HU313</t>
  </si>
  <si>
    <t>Nógrád</t>
  </si>
  <si>
    <t>HU32</t>
  </si>
  <si>
    <t>Észak-Alföld</t>
  </si>
  <si>
    <t>HU321</t>
  </si>
  <si>
    <t>Hajdú-Bihar</t>
  </si>
  <si>
    <t>HU322</t>
  </si>
  <si>
    <t>Jász-Nagykun-Szolnok</t>
  </si>
  <si>
    <t>HU323</t>
  </si>
  <si>
    <t>Szabolcs-Szatmár-Bereg</t>
  </si>
  <si>
    <t>HU33</t>
  </si>
  <si>
    <t>Dél-Alföld</t>
  </si>
  <si>
    <t>HU331</t>
  </si>
  <si>
    <t>Bács-Kiskun</t>
  </si>
  <si>
    <t>HU332</t>
  </si>
  <si>
    <t>Békés</t>
  </si>
  <si>
    <t>HU333</t>
  </si>
  <si>
    <t>Csongrád</t>
  </si>
  <si>
    <t>MT0</t>
  </si>
  <si>
    <t>MT00</t>
  </si>
  <si>
    <t>MT001</t>
  </si>
  <si>
    <t>MT002</t>
  </si>
  <si>
    <t>NL1</t>
  </si>
  <si>
    <t>NL11</t>
  </si>
  <si>
    <t>Groningen</t>
  </si>
  <si>
    <t>NL111</t>
  </si>
  <si>
    <t>Oost-Groningen</t>
  </si>
  <si>
    <t>NL112</t>
  </si>
  <si>
    <t>Delfzijl en omgeving</t>
  </si>
  <si>
    <t>NL113</t>
  </si>
  <si>
    <t>Overig Groningen</t>
  </si>
  <si>
    <t>NL12</t>
  </si>
  <si>
    <t>Friesland (NL)</t>
  </si>
  <si>
    <t>Noord-Friesland</t>
  </si>
  <si>
    <t>Zuidwest-Friesland</t>
  </si>
  <si>
    <t>Zuidoost-Friesland</t>
  </si>
  <si>
    <t>NL13</t>
  </si>
  <si>
    <t>Drenthe</t>
  </si>
  <si>
    <t>NL131</t>
  </si>
  <si>
    <t>Noord-Drenthe</t>
  </si>
  <si>
    <t>NL132</t>
  </si>
  <si>
    <t>Zuidoost-Drenthe</t>
  </si>
  <si>
    <t>NL133</t>
  </si>
  <si>
    <t>Zuidwest-Drenthe</t>
  </si>
  <si>
    <t>NL2</t>
  </si>
  <si>
    <t>NL21</t>
  </si>
  <si>
    <t>Overijssel</t>
  </si>
  <si>
    <t>NL211</t>
  </si>
  <si>
    <t>Noord-Overijssel</t>
  </si>
  <si>
    <t>NL212</t>
  </si>
  <si>
    <t>Zuidwest-Overijssel</t>
  </si>
  <si>
    <t>NL213</t>
  </si>
  <si>
    <t>Twente</t>
  </si>
  <si>
    <t>NL22</t>
  </si>
  <si>
    <t>Gelderland</t>
  </si>
  <si>
    <t>NL221</t>
  </si>
  <si>
    <t>Veluwe</t>
  </si>
  <si>
    <t>NL224</t>
  </si>
  <si>
    <t>Zuidwest-Gelderland</t>
  </si>
  <si>
    <t>NL225</t>
  </si>
  <si>
    <t>Achterhoek</t>
  </si>
  <si>
    <t>NL226</t>
  </si>
  <si>
    <t>Arnhem/Nijmegen</t>
  </si>
  <si>
    <t>NL23</t>
  </si>
  <si>
    <t>Flevoland</t>
  </si>
  <si>
    <t>NL230</t>
  </si>
  <si>
    <t>NL3</t>
  </si>
  <si>
    <t>NL31</t>
  </si>
  <si>
    <t>Utrecht</t>
  </si>
  <si>
    <t>NL310</t>
  </si>
  <si>
    <t>NL32</t>
  </si>
  <si>
    <t>Noord-Holland</t>
  </si>
  <si>
    <t>NL321</t>
  </si>
  <si>
    <t>Kop van Noord-Holland</t>
  </si>
  <si>
    <t>Alkmaar en omgeving</t>
  </si>
  <si>
    <t>NL323</t>
  </si>
  <si>
    <t>IJmond</t>
  </si>
  <si>
    <t>NL324</t>
  </si>
  <si>
    <t>Agglomeratie Haarlem</t>
  </si>
  <si>
    <t>NL325</t>
  </si>
  <si>
    <t>Zaanstreek</t>
  </si>
  <si>
    <t>Groot-Amsterdam</t>
  </si>
  <si>
    <t>NL327</t>
  </si>
  <si>
    <t>Het Gooi en Vechtstreek</t>
  </si>
  <si>
    <t>NL33</t>
  </si>
  <si>
    <t>Zuid-Holland</t>
  </si>
  <si>
    <t>NL332</t>
  </si>
  <si>
    <t>NL333</t>
  </si>
  <si>
    <t>Delft en Westland</t>
  </si>
  <si>
    <t>NL337</t>
  </si>
  <si>
    <t>Agglomeratie Leiden en Bollenstreek</t>
  </si>
  <si>
    <t>Oost-Zuid-Holland</t>
  </si>
  <si>
    <t>Groot-Rijnmond</t>
  </si>
  <si>
    <t>NL33A</t>
  </si>
  <si>
    <t>Zuidoost-Zuid-Holland</t>
  </si>
  <si>
    <t>NL34</t>
  </si>
  <si>
    <t>Zeeland</t>
  </si>
  <si>
    <t>NL341</t>
  </si>
  <si>
    <t>Zeeuwsch-Vlaanderen</t>
  </si>
  <si>
    <t>NL342</t>
  </si>
  <si>
    <t>Overig Zeeland</t>
  </si>
  <si>
    <t>NL4</t>
  </si>
  <si>
    <t>NL41</t>
  </si>
  <si>
    <t>Noord-Brabant</t>
  </si>
  <si>
    <t>NL411</t>
  </si>
  <si>
    <t>West-Noord-Brabant</t>
  </si>
  <si>
    <t>NL412</t>
  </si>
  <si>
    <t>Midden-Noord-Brabant</t>
  </si>
  <si>
    <t>NL413</t>
  </si>
  <si>
    <t>Noordoost-Noord-Brabant</t>
  </si>
  <si>
    <t>NL414</t>
  </si>
  <si>
    <t>Zuidoost-Noord-Brabant</t>
  </si>
  <si>
    <t>NL42</t>
  </si>
  <si>
    <t>Limburg (NL)</t>
  </si>
  <si>
    <t>NL421</t>
  </si>
  <si>
    <t>Noord-Limburg</t>
  </si>
  <si>
    <t>NL422</t>
  </si>
  <si>
    <t>Midden-Limburg</t>
  </si>
  <si>
    <t>NL423</t>
  </si>
  <si>
    <t>Zuid-Limburg</t>
  </si>
  <si>
    <t>AT1</t>
  </si>
  <si>
    <t>AT11</t>
  </si>
  <si>
    <t>AT111</t>
  </si>
  <si>
    <t>Mittelburgenland</t>
  </si>
  <si>
    <t>AT112</t>
  </si>
  <si>
    <t>Nordburgenland</t>
  </si>
  <si>
    <t>AT113</t>
  </si>
  <si>
    <t>Südburgenland</t>
  </si>
  <si>
    <t>AT12</t>
  </si>
  <si>
    <t>Niederösterreich</t>
  </si>
  <si>
    <t>AT121</t>
  </si>
  <si>
    <t>Mostviertel-Eisenwurzen</t>
  </si>
  <si>
    <t>AT122</t>
  </si>
  <si>
    <t>Niederösterreich-Süd</t>
  </si>
  <si>
    <t>AT123</t>
  </si>
  <si>
    <t>Sankt Pölten</t>
  </si>
  <si>
    <t>AT124</t>
  </si>
  <si>
    <t>Waldviertel</t>
  </si>
  <si>
    <t>AT125</t>
  </si>
  <si>
    <t>Weinviertel</t>
  </si>
  <si>
    <t>AT126</t>
  </si>
  <si>
    <t>Wiener Umland/Nordteil</t>
  </si>
  <si>
    <t>AT127</t>
  </si>
  <si>
    <t>Wiener Umland/Südteil</t>
  </si>
  <si>
    <t>AT13</t>
  </si>
  <si>
    <t>Wien</t>
  </si>
  <si>
    <t>AT130</t>
  </si>
  <si>
    <t>AT2</t>
  </si>
  <si>
    <t>AT21</t>
  </si>
  <si>
    <t>Kärnten</t>
  </si>
  <si>
    <t>AT211</t>
  </si>
  <si>
    <t>Klagenfurt-Villach</t>
  </si>
  <si>
    <t>AT212</t>
  </si>
  <si>
    <t>Oberkärnten</t>
  </si>
  <si>
    <t>AT213</t>
  </si>
  <si>
    <t>Unterkärnten</t>
  </si>
  <si>
    <t>AT22</t>
  </si>
  <si>
    <t>Steiermark</t>
  </si>
  <si>
    <t>AT221</t>
  </si>
  <si>
    <t>Graz</t>
  </si>
  <si>
    <t>AT222</t>
  </si>
  <si>
    <t>Liezen</t>
  </si>
  <si>
    <t>AT223</t>
  </si>
  <si>
    <t>Östliche Obersteiermark</t>
  </si>
  <si>
    <t>AT224</t>
  </si>
  <si>
    <t>Oststeiermark</t>
  </si>
  <si>
    <t>AT225</t>
  </si>
  <si>
    <t>West- und Südsteiermark</t>
  </si>
  <si>
    <t>AT226</t>
  </si>
  <si>
    <t>Westliche Obersteiermark</t>
  </si>
  <si>
    <t>AT3</t>
  </si>
  <si>
    <t>AT31</t>
  </si>
  <si>
    <t>Oberösterreich</t>
  </si>
  <si>
    <t>AT311</t>
  </si>
  <si>
    <t>Innviertel</t>
  </si>
  <si>
    <t>AT312</t>
  </si>
  <si>
    <t>Linz-Wels</t>
  </si>
  <si>
    <t>AT313</t>
  </si>
  <si>
    <t>Mühlviertel</t>
  </si>
  <si>
    <t>AT314</t>
  </si>
  <si>
    <t>Steyr-Kirchdorf</t>
  </si>
  <si>
    <t>AT315</t>
  </si>
  <si>
    <t>Traunviertel</t>
  </si>
  <si>
    <t>AT32</t>
  </si>
  <si>
    <t>Salzburg</t>
  </si>
  <si>
    <t>AT321</t>
  </si>
  <si>
    <t>Lungau</t>
  </si>
  <si>
    <t>AT322</t>
  </si>
  <si>
    <t>Pinzgau-Pongau</t>
  </si>
  <si>
    <t>AT323</t>
  </si>
  <si>
    <t>Salzburg und Umgebung</t>
  </si>
  <si>
    <t>AT33</t>
  </si>
  <si>
    <t>Tirol</t>
  </si>
  <si>
    <t>AT331</t>
  </si>
  <si>
    <t>Außerfern</t>
  </si>
  <si>
    <t>AT332</t>
  </si>
  <si>
    <t>Innsbruck</t>
  </si>
  <si>
    <t>AT333</t>
  </si>
  <si>
    <t>Osttirol</t>
  </si>
  <si>
    <t>AT334</t>
  </si>
  <si>
    <t>Tiroler Oberland</t>
  </si>
  <si>
    <t>AT335</t>
  </si>
  <si>
    <t>Tiroler Unterland</t>
  </si>
  <si>
    <t>AT34</t>
  </si>
  <si>
    <t>Vorarlberg</t>
  </si>
  <si>
    <t>AT341</t>
  </si>
  <si>
    <t>Bludenz-Bregenzer Wald</t>
  </si>
  <si>
    <t>AT342</t>
  </si>
  <si>
    <t>Rheintal-Bodenseegebiet</t>
  </si>
  <si>
    <t>Łódzkie</t>
  </si>
  <si>
    <t>Miasto Łódź</t>
  </si>
  <si>
    <t>Łódzki</t>
  </si>
  <si>
    <t>Piotrkowski</t>
  </si>
  <si>
    <t>Sieradzki</t>
  </si>
  <si>
    <t>Skierniewicki</t>
  </si>
  <si>
    <t>Miasto Warszawa</t>
  </si>
  <si>
    <t>Radomski</t>
  </si>
  <si>
    <t>Warszawski wschodni</t>
  </si>
  <si>
    <t>Warszawski zachodni</t>
  </si>
  <si>
    <t>Ciechanowski</t>
  </si>
  <si>
    <t>Płocki</t>
  </si>
  <si>
    <t>Ostrołęcki</t>
  </si>
  <si>
    <t>Siedlecki</t>
  </si>
  <si>
    <t>PL2</t>
  </si>
  <si>
    <t>PL21</t>
  </si>
  <si>
    <t>Małopolskie</t>
  </si>
  <si>
    <t>PL213</t>
  </si>
  <si>
    <t>Miasto Kraków</t>
  </si>
  <si>
    <t>PL214</t>
  </si>
  <si>
    <t>Krakowski</t>
  </si>
  <si>
    <t>PL217</t>
  </si>
  <si>
    <t>Tarnowski</t>
  </si>
  <si>
    <t>PL218</t>
  </si>
  <si>
    <t>Nowosądecki</t>
  </si>
  <si>
    <t>PL219</t>
  </si>
  <si>
    <t>Nowotarski</t>
  </si>
  <si>
    <t>PL21A</t>
  </si>
  <si>
    <t>Oświęcimski</t>
  </si>
  <si>
    <t>PL22</t>
  </si>
  <si>
    <t>Śląskie</t>
  </si>
  <si>
    <t>PL224</t>
  </si>
  <si>
    <t>Częstochowski</t>
  </si>
  <si>
    <t>PL225</t>
  </si>
  <si>
    <t>Bielski</t>
  </si>
  <si>
    <t>PL227</t>
  </si>
  <si>
    <t>Rybnicki</t>
  </si>
  <si>
    <t>PL228</t>
  </si>
  <si>
    <t>Bytomski</t>
  </si>
  <si>
    <t>PL229</t>
  </si>
  <si>
    <t>Gliwicki</t>
  </si>
  <si>
    <t>PL22A</t>
  </si>
  <si>
    <t>Katowicki</t>
  </si>
  <si>
    <t>PL22B</t>
  </si>
  <si>
    <t>Sosnowiecki</t>
  </si>
  <si>
    <t>PL22C</t>
  </si>
  <si>
    <t>Tyski</t>
  </si>
  <si>
    <t>Lubelskie</t>
  </si>
  <si>
    <t>Bialski</t>
  </si>
  <si>
    <t>Chełmsko-zamojski</t>
  </si>
  <si>
    <t>Lubelski</t>
  </si>
  <si>
    <t>Puławski</t>
  </si>
  <si>
    <t>Podkarpackie</t>
  </si>
  <si>
    <t>Krośnieński</t>
  </si>
  <si>
    <t>Przemyski</t>
  </si>
  <si>
    <t>Rzeszowski</t>
  </si>
  <si>
    <t>Tarnobrzeski</t>
  </si>
  <si>
    <t>Świętokrzyskie</t>
  </si>
  <si>
    <t>Kielecki</t>
  </si>
  <si>
    <t>Sandomiersko-jędrzejowski</t>
  </si>
  <si>
    <t>Podlaskie</t>
  </si>
  <si>
    <t>Białostocki</t>
  </si>
  <si>
    <t>Łomżyński</t>
  </si>
  <si>
    <t>Suwalski</t>
  </si>
  <si>
    <t>PL4</t>
  </si>
  <si>
    <t>PL41</t>
  </si>
  <si>
    <t>Wielkopolskie</t>
  </si>
  <si>
    <t>PL411</t>
  </si>
  <si>
    <t>Pilski</t>
  </si>
  <si>
    <t>PL414</t>
  </si>
  <si>
    <t>Koniński</t>
  </si>
  <si>
    <t>PL415</t>
  </si>
  <si>
    <t>Miasto Poznań</t>
  </si>
  <si>
    <t>PL416</t>
  </si>
  <si>
    <t>Kaliski</t>
  </si>
  <si>
    <t>PL417</t>
  </si>
  <si>
    <t>Leszczyński</t>
  </si>
  <si>
    <t>PL418</t>
  </si>
  <si>
    <t>Poznański</t>
  </si>
  <si>
    <t>PL42</t>
  </si>
  <si>
    <t>Zachodniopomorskie</t>
  </si>
  <si>
    <t>PL424</t>
  </si>
  <si>
    <t>Miasto Szczecin</t>
  </si>
  <si>
    <t>PL426</t>
  </si>
  <si>
    <t>Koszaliński</t>
  </si>
  <si>
    <t>PL427</t>
  </si>
  <si>
    <t>Szczecinecko-pyrzycki</t>
  </si>
  <si>
    <t>PL428</t>
  </si>
  <si>
    <t>Szczeciński</t>
  </si>
  <si>
    <t>PL43</t>
  </si>
  <si>
    <t>Lubuskie</t>
  </si>
  <si>
    <t>PL431</t>
  </si>
  <si>
    <t>Gorzowski</t>
  </si>
  <si>
    <t>PL432</t>
  </si>
  <si>
    <t>Zielonogórski</t>
  </si>
  <si>
    <t>PL5</t>
  </si>
  <si>
    <t>PL51</t>
  </si>
  <si>
    <t>Dolnośląskie</t>
  </si>
  <si>
    <t>PL514</t>
  </si>
  <si>
    <t>Miasto Wrocław</t>
  </si>
  <si>
    <t>PL515</t>
  </si>
  <si>
    <t>Jeleniogórski</t>
  </si>
  <si>
    <t>PL516</t>
  </si>
  <si>
    <t>PL517</t>
  </si>
  <si>
    <t>Wałbrzyski</t>
  </si>
  <si>
    <t>PL518</t>
  </si>
  <si>
    <t>Wrocławski</t>
  </si>
  <si>
    <t>PL52</t>
  </si>
  <si>
    <t>Opolskie</t>
  </si>
  <si>
    <t>PL523</t>
  </si>
  <si>
    <t>Nyski</t>
  </si>
  <si>
    <t>PL524</t>
  </si>
  <si>
    <t>Opolski</t>
  </si>
  <si>
    <t>PL6</t>
  </si>
  <si>
    <t>PL61</t>
  </si>
  <si>
    <t>PL613</t>
  </si>
  <si>
    <t>PL616</t>
  </si>
  <si>
    <t>Grudziądzki</t>
  </si>
  <si>
    <t>PL617</t>
  </si>
  <si>
    <t>Inowrocławski</t>
  </si>
  <si>
    <t>PL618</t>
  </si>
  <si>
    <t>Świecki</t>
  </si>
  <si>
    <t>PL619</t>
  </si>
  <si>
    <t>Włocławski</t>
  </si>
  <si>
    <t>PL62</t>
  </si>
  <si>
    <t>PL621</t>
  </si>
  <si>
    <t>Elbląski</t>
  </si>
  <si>
    <t>PL622</t>
  </si>
  <si>
    <t>Olsztyński</t>
  </si>
  <si>
    <t>PL623</t>
  </si>
  <si>
    <t>Ełcki</t>
  </si>
  <si>
    <t>PL63</t>
  </si>
  <si>
    <t>Pomorskie</t>
  </si>
  <si>
    <t>PL633</t>
  </si>
  <si>
    <t>Trójmiejski</t>
  </si>
  <si>
    <t>PL634</t>
  </si>
  <si>
    <t>Gdański</t>
  </si>
  <si>
    <t>PL636</t>
  </si>
  <si>
    <t>Słupski</t>
  </si>
  <si>
    <t>PL637</t>
  </si>
  <si>
    <t>Chojnicki</t>
  </si>
  <si>
    <t>PL638</t>
  </si>
  <si>
    <t>Starogardzki</t>
  </si>
  <si>
    <t>PT1</t>
  </si>
  <si>
    <t>PT11</t>
  </si>
  <si>
    <t>Norte</t>
  </si>
  <si>
    <t>PT111</t>
  </si>
  <si>
    <t>Alto Minho</t>
  </si>
  <si>
    <t>PT112</t>
  </si>
  <si>
    <t>Cávado</t>
  </si>
  <si>
    <t>PT119</t>
  </si>
  <si>
    <t>Ave</t>
  </si>
  <si>
    <t>PT11A</t>
  </si>
  <si>
    <t>Área Metropolitana do Porto</t>
  </si>
  <si>
    <t>PT11B</t>
  </si>
  <si>
    <t>Alto Tâmega</t>
  </si>
  <si>
    <t>PT11C</t>
  </si>
  <si>
    <t>Tâmega e Sousa</t>
  </si>
  <si>
    <t>PT11D</t>
  </si>
  <si>
    <t>Douro</t>
  </si>
  <si>
    <t>PT11E</t>
  </si>
  <si>
    <t>Terras de Trás-os-Montes</t>
  </si>
  <si>
    <t>PT15</t>
  </si>
  <si>
    <t>Algarve</t>
  </si>
  <si>
    <t>PT150</t>
  </si>
  <si>
    <t>PT16</t>
  </si>
  <si>
    <t>Centro (PT)</t>
  </si>
  <si>
    <t>PT16B</t>
  </si>
  <si>
    <t>Oeste</t>
  </si>
  <si>
    <t>PT16D</t>
  </si>
  <si>
    <t>Região de Aveiro</t>
  </si>
  <si>
    <t>PT16E</t>
  </si>
  <si>
    <t>Região de Coimbra</t>
  </si>
  <si>
    <t>PT16F</t>
  </si>
  <si>
    <t>Região de Leiria</t>
  </si>
  <si>
    <t>PT16G</t>
  </si>
  <si>
    <t>Viseu Dão Lafões</t>
  </si>
  <si>
    <t>PT16H</t>
  </si>
  <si>
    <t>Beira Baixa</t>
  </si>
  <si>
    <t>PT16I</t>
  </si>
  <si>
    <t>Médio Tejo</t>
  </si>
  <si>
    <t>PT16J</t>
  </si>
  <si>
    <t>Beiras e Serra da Estrela</t>
  </si>
  <si>
    <t>PT17</t>
  </si>
  <si>
    <t>Área Metropolitana de Lisboa</t>
  </si>
  <si>
    <t>PT170</t>
  </si>
  <si>
    <t>PT18</t>
  </si>
  <si>
    <t>Alentejo</t>
  </si>
  <si>
    <t>PT181</t>
  </si>
  <si>
    <t>Alentejo Litoral</t>
  </si>
  <si>
    <t>PT184</t>
  </si>
  <si>
    <t>Baixo Alentejo</t>
  </si>
  <si>
    <t>PT185</t>
  </si>
  <si>
    <t>Lezíria do Tejo</t>
  </si>
  <si>
    <t>PT186</t>
  </si>
  <si>
    <t>Alto Alentejo</t>
  </si>
  <si>
    <t>PT187</t>
  </si>
  <si>
    <t>Alentejo Central</t>
  </si>
  <si>
    <t>PT2</t>
  </si>
  <si>
    <t>PT20</t>
  </si>
  <si>
    <t>Região Autónoma dos Açores</t>
  </si>
  <si>
    <t>PT200</t>
  </si>
  <si>
    <t>PT3</t>
  </si>
  <si>
    <t>PT30</t>
  </si>
  <si>
    <t>Região Autónoma da Madeira</t>
  </si>
  <si>
    <t>PT300</t>
  </si>
  <si>
    <t>RO1</t>
  </si>
  <si>
    <t>RO11</t>
  </si>
  <si>
    <t>Nord-Vest</t>
  </si>
  <si>
    <t>RO111</t>
  </si>
  <si>
    <t>Bihor</t>
  </si>
  <si>
    <t>RO112</t>
  </si>
  <si>
    <t>Bistriţa-Năsăud</t>
  </si>
  <si>
    <t>RO113</t>
  </si>
  <si>
    <t>Cluj</t>
  </si>
  <si>
    <t>RO114</t>
  </si>
  <si>
    <t>Maramureş</t>
  </si>
  <si>
    <t>RO115</t>
  </si>
  <si>
    <t>Satu Mare</t>
  </si>
  <si>
    <t>RO116</t>
  </si>
  <si>
    <t>Sălaj</t>
  </si>
  <si>
    <t>RO12</t>
  </si>
  <si>
    <t>Centru</t>
  </si>
  <si>
    <t>RO121</t>
  </si>
  <si>
    <t>Alba</t>
  </si>
  <si>
    <t>RO122</t>
  </si>
  <si>
    <t>Braşov</t>
  </si>
  <si>
    <t>RO123</t>
  </si>
  <si>
    <t>Covasna</t>
  </si>
  <si>
    <t>RO124</t>
  </si>
  <si>
    <t>Harghita</t>
  </si>
  <si>
    <t>RO125</t>
  </si>
  <si>
    <t>Mureş</t>
  </si>
  <si>
    <t>RO126</t>
  </si>
  <si>
    <t>Sibiu</t>
  </si>
  <si>
    <t>RO2</t>
  </si>
  <si>
    <t>RO21</t>
  </si>
  <si>
    <t>Nord-Est</t>
  </si>
  <si>
    <t>RO211</t>
  </si>
  <si>
    <t>Bacău</t>
  </si>
  <si>
    <t>RO212</t>
  </si>
  <si>
    <t>Botoşani</t>
  </si>
  <si>
    <t>RO213</t>
  </si>
  <si>
    <t>Iaşi</t>
  </si>
  <si>
    <t>RO214</t>
  </si>
  <si>
    <t>Neamţ</t>
  </si>
  <si>
    <t>RO215</t>
  </si>
  <si>
    <t>Suceava</t>
  </si>
  <si>
    <t>RO216</t>
  </si>
  <si>
    <t>Vaslui</t>
  </si>
  <si>
    <t>RO22</t>
  </si>
  <si>
    <t>Sud-Est</t>
  </si>
  <si>
    <t>RO221</t>
  </si>
  <si>
    <t>Brăila</t>
  </si>
  <si>
    <t>RO222</t>
  </si>
  <si>
    <t>Buzău</t>
  </si>
  <si>
    <t>RO223</t>
  </si>
  <si>
    <t>Constanţa</t>
  </si>
  <si>
    <t>RO224</t>
  </si>
  <si>
    <t>Galaţi</t>
  </si>
  <si>
    <t>RO225</t>
  </si>
  <si>
    <t>Tulcea</t>
  </si>
  <si>
    <t>RO226</t>
  </si>
  <si>
    <t>Vrancea</t>
  </si>
  <si>
    <t>RO3</t>
  </si>
  <si>
    <t>RO31</t>
  </si>
  <si>
    <t>RO311</t>
  </si>
  <si>
    <t>Argeş</t>
  </si>
  <si>
    <t>RO312</t>
  </si>
  <si>
    <t>Călăraşi</t>
  </si>
  <si>
    <t>RO313</t>
  </si>
  <si>
    <t>Dâmboviţa</t>
  </si>
  <si>
    <t>RO314</t>
  </si>
  <si>
    <t>Giurgiu</t>
  </si>
  <si>
    <t>RO315</t>
  </si>
  <si>
    <t>Ialomiţa</t>
  </si>
  <si>
    <t>RO316</t>
  </si>
  <si>
    <t>Prahova</t>
  </si>
  <si>
    <t>RO317</t>
  </si>
  <si>
    <t>Teleorman</t>
  </si>
  <si>
    <t>RO32</t>
  </si>
  <si>
    <t>RO321</t>
  </si>
  <si>
    <t>Bucureşti</t>
  </si>
  <si>
    <t>RO322</t>
  </si>
  <si>
    <t>Ilfov</t>
  </si>
  <si>
    <t>RO4</t>
  </si>
  <si>
    <t>RO41</t>
  </si>
  <si>
    <t>Sud-Vest Oltenia</t>
  </si>
  <si>
    <t>RO411</t>
  </si>
  <si>
    <t>Dolj</t>
  </si>
  <si>
    <t>RO412</t>
  </si>
  <si>
    <t>Gorj</t>
  </si>
  <si>
    <t>RO413</t>
  </si>
  <si>
    <t>Mehedinţi</t>
  </si>
  <si>
    <t>RO414</t>
  </si>
  <si>
    <t>Olt</t>
  </si>
  <si>
    <t>RO415</t>
  </si>
  <si>
    <t>Vâlcea</t>
  </si>
  <si>
    <t>RO42</t>
  </si>
  <si>
    <t>Vest</t>
  </si>
  <si>
    <t>RO421</t>
  </si>
  <si>
    <t>Arad</t>
  </si>
  <si>
    <t>RO422</t>
  </si>
  <si>
    <t>Caraş-Severin</t>
  </si>
  <si>
    <t>RO423</t>
  </si>
  <si>
    <t>Hunedoara</t>
  </si>
  <si>
    <t>RO424</t>
  </si>
  <si>
    <t>Timiş</t>
  </si>
  <si>
    <t>SI0</t>
  </si>
  <si>
    <t>SI03</t>
  </si>
  <si>
    <t>Vzhodna Slovenija</t>
  </si>
  <si>
    <t>SI031</t>
  </si>
  <si>
    <t>Pomurska</t>
  </si>
  <si>
    <t>SI032</t>
  </si>
  <si>
    <t>Podravska</t>
  </si>
  <si>
    <t>SI033</t>
  </si>
  <si>
    <t>Koroška</t>
  </si>
  <si>
    <t>SI034</t>
  </si>
  <si>
    <t>Savinjska</t>
  </si>
  <si>
    <t>SI035</t>
  </si>
  <si>
    <t>Zasavska</t>
  </si>
  <si>
    <t>SI036</t>
  </si>
  <si>
    <t>Posavska</t>
  </si>
  <si>
    <t>SI037</t>
  </si>
  <si>
    <t>Jugovzhodna Slovenija</t>
  </si>
  <si>
    <t>SI038</t>
  </si>
  <si>
    <t>Primorsko-notranjska</t>
  </si>
  <si>
    <t>SI04</t>
  </si>
  <si>
    <t>Zahodna Slovenija</t>
  </si>
  <si>
    <t>SI041</t>
  </si>
  <si>
    <t>Osrednjeslovenska</t>
  </si>
  <si>
    <t>SI042</t>
  </si>
  <si>
    <t>Gorenjska</t>
  </si>
  <si>
    <t>SI043</t>
  </si>
  <si>
    <t>Goriška</t>
  </si>
  <si>
    <t>SI044</t>
  </si>
  <si>
    <t>Obalno-kraška</t>
  </si>
  <si>
    <t>SK0</t>
  </si>
  <si>
    <t>SK01</t>
  </si>
  <si>
    <t>Bratislavský kraj</t>
  </si>
  <si>
    <t>SK010</t>
  </si>
  <si>
    <t>SK02</t>
  </si>
  <si>
    <t>Západné Slovensko</t>
  </si>
  <si>
    <t>SK021</t>
  </si>
  <si>
    <t>Trnavský kraj</t>
  </si>
  <si>
    <t>SK022</t>
  </si>
  <si>
    <t>Trenčiansky kraj</t>
  </si>
  <si>
    <t>SK023</t>
  </si>
  <si>
    <t>Nitriansky kraj</t>
  </si>
  <si>
    <t>SK03</t>
  </si>
  <si>
    <t>Stredné Slovensko</t>
  </si>
  <si>
    <t>SK031</t>
  </si>
  <si>
    <t>Žilinský kraj</t>
  </si>
  <si>
    <t>SK032</t>
  </si>
  <si>
    <t>Banskobystrický kraj</t>
  </si>
  <si>
    <t>SK04</t>
  </si>
  <si>
    <t>Východné Slovensko</t>
  </si>
  <si>
    <t>SK041</t>
  </si>
  <si>
    <t>Prešovský kraj</t>
  </si>
  <si>
    <t>SK042</t>
  </si>
  <si>
    <t>Košický kraj</t>
  </si>
  <si>
    <t>FI1</t>
  </si>
  <si>
    <t>FI19</t>
  </si>
  <si>
    <t>Länsi-Suomi</t>
  </si>
  <si>
    <t>FI193</t>
  </si>
  <si>
    <t>Keski-Suomi</t>
  </si>
  <si>
    <t>FI194</t>
  </si>
  <si>
    <t>Etelä-Pohjanmaa</t>
  </si>
  <si>
    <t>FI195</t>
  </si>
  <si>
    <t>Pohjanmaa</t>
  </si>
  <si>
    <t>FI196</t>
  </si>
  <si>
    <t>Satakunta</t>
  </si>
  <si>
    <t>FI197</t>
  </si>
  <si>
    <t>Pirkanmaa</t>
  </si>
  <si>
    <t>FI1B</t>
  </si>
  <si>
    <t>Helsinki-Uusimaa</t>
  </si>
  <si>
    <t>FI1B1</t>
  </si>
  <si>
    <t>FI1C</t>
  </si>
  <si>
    <t>Etelä-Suomi</t>
  </si>
  <si>
    <t>FI1C1</t>
  </si>
  <si>
    <t>Varsinais-Suomi</t>
  </si>
  <si>
    <t>FI1C2</t>
  </si>
  <si>
    <t>Kanta-Häme</t>
  </si>
  <si>
    <t>FI1C3</t>
  </si>
  <si>
    <t>Päijät-Häme</t>
  </si>
  <si>
    <t>FI1C4</t>
  </si>
  <si>
    <t>Kymenlaakso</t>
  </si>
  <si>
    <t>FI1C5</t>
  </si>
  <si>
    <t>Etelä-Karjala</t>
  </si>
  <si>
    <t>FI1D</t>
  </si>
  <si>
    <t>Pohjois- ja Itä-Suomi</t>
  </si>
  <si>
    <t>FI1D1</t>
  </si>
  <si>
    <t>Etelä-Savo</t>
  </si>
  <si>
    <t>FI1D2</t>
  </si>
  <si>
    <t>Pohjois-Savo</t>
  </si>
  <si>
    <t>FI1D3</t>
  </si>
  <si>
    <t>Pohjois-Karjala</t>
  </si>
  <si>
    <t>Kainuu</t>
  </si>
  <si>
    <t>FI1D5</t>
  </si>
  <si>
    <t>Keski-Pohjanmaa</t>
  </si>
  <si>
    <t>Pohjois-Pohjanmaa</t>
  </si>
  <si>
    <t>FI1D7</t>
  </si>
  <si>
    <t>Lappi</t>
  </si>
  <si>
    <t>FI2</t>
  </si>
  <si>
    <t>FI20</t>
  </si>
  <si>
    <t>Åland</t>
  </si>
  <si>
    <t>FI200</t>
  </si>
  <si>
    <t>SE1</t>
  </si>
  <si>
    <t>SE11</t>
  </si>
  <si>
    <t>Stockholm</t>
  </si>
  <si>
    <t>SE110</t>
  </si>
  <si>
    <t>Stockholms län</t>
  </si>
  <si>
    <t>SE12</t>
  </si>
  <si>
    <t>Östra Mellansverige</t>
  </si>
  <si>
    <t>SE121</t>
  </si>
  <si>
    <t>Uppsala län</t>
  </si>
  <si>
    <t>SE122</t>
  </si>
  <si>
    <t>Södermanlands län</t>
  </si>
  <si>
    <t>SE123</t>
  </si>
  <si>
    <t>Östergötlands län</t>
  </si>
  <si>
    <t>SE124</t>
  </si>
  <si>
    <t>Örebro län</t>
  </si>
  <si>
    <t>SE125</t>
  </si>
  <si>
    <t>Västmanlands län</t>
  </si>
  <si>
    <t>SE2</t>
  </si>
  <si>
    <t>SE21</t>
  </si>
  <si>
    <t>Småland med öarna</t>
  </si>
  <si>
    <t>SE211</t>
  </si>
  <si>
    <t>Jönköpings län</t>
  </si>
  <si>
    <t>SE212</t>
  </si>
  <si>
    <t>Kronobergs län</t>
  </si>
  <si>
    <t>SE213</t>
  </si>
  <si>
    <t>Kalmar län</t>
  </si>
  <si>
    <t>SE214</t>
  </si>
  <si>
    <t>Gotlands län</t>
  </si>
  <si>
    <t>SE22</t>
  </si>
  <si>
    <t>Sydsverige</t>
  </si>
  <si>
    <t>SE221</t>
  </si>
  <si>
    <t>Blekinge län</t>
  </si>
  <si>
    <t>SE224</t>
  </si>
  <si>
    <t>Skåne län</t>
  </si>
  <si>
    <t>SE23</t>
  </si>
  <si>
    <t>Västsverige</t>
  </si>
  <si>
    <t>SE231</t>
  </si>
  <si>
    <t>Hallands län</t>
  </si>
  <si>
    <t>SE232</t>
  </si>
  <si>
    <t>Västra Götalands län</t>
  </si>
  <si>
    <t>SE3</t>
  </si>
  <si>
    <t>SE31</t>
  </si>
  <si>
    <t>Norra Mellansverige</t>
  </si>
  <si>
    <t>SE311</t>
  </si>
  <si>
    <t>Värmlands län</t>
  </si>
  <si>
    <t>SE312</t>
  </si>
  <si>
    <t>Dalarnas län</t>
  </si>
  <si>
    <t>SE313</t>
  </si>
  <si>
    <t>Gävleborgs län</t>
  </si>
  <si>
    <t>SE32</t>
  </si>
  <si>
    <t>Mellersta Norrland</t>
  </si>
  <si>
    <t>SE321</t>
  </si>
  <si>
    <t>Västernorrlands län</t>
  </si>
  <si>
    <t>SE322</t>
  </si>
  <si>
    <t>Jämtlands län</t>
  </si>
  <si>
    <t>SE33</t>
  </si>
  <si>
    <t>Övre Norrland</t>
  </si>
  <si>
    <t>SE331</t>
  </si>
  <si>
    <t>Västerbottens län</t>
  </si>
  <si>
    <t>SE332</t>
  </si>
  <si>
    <t>Norrbottens län</t>
  </si>
  <si>
    <t>UKD7</t>
  </si>
  <si>
    <t>Merseyside</t>
  </si>
  <si>
    <t>D7</t>
  </si>
  <si>
    <t>UKD71</t>
  </si>
  <si>
    <t>East Merseyside</t>
  </si>
  <si>
    <t>D71</t>
  </si>
  <si>
    <t>UKD72</t>
  </si>
  <si>
    <t>Liverpool</t>
  </si>
  <si>
    <t>D72</t>
  </si>
  <si>
    <t>UKD73</t>
  </si>
  <si>
    <t>Sefton</t>
  </si>
  <si>
    <t>D73</t>
  </si>
  <si>
    <t>UKD74</t>
  </si>
  <si>
    <t>Wirral</t>
  </si>
  <si>
    <t>D74</t>
  </si>
  <si>
    <t>UKE</t>
  </si>
  <si>
    <t>YORKSHIRE AND THE HUMBER</t>
  </si>
  <si>
    <t>UKE1</t>
  </si>
  <si>
    <t>East Yorkshire and Northern Lincolnshire</t>
  </si>
  <si>
    <t>E1</t>
  </si>
  <si>
    <t>UKE11</t>
  </si>
  <si>
    <t>Kingston upon Hull, City of</t>
  </si>
  <si>
    <t>E11</t>
  </si>
  <si>
    <t>UKE12</t>
  </si>
  <si>
    <t>East Riding of Yorkshire</t>
  </si>
  <si>
    <t>E12</t>
  </si>
  <si>
    <t>UKE13</t>
  </si>
  <si>
    <t>North and North East Lincolnshire</t>
  </si>
  <si>
    <t>E13</t>
  </si>
  <si>
    <t>UKE2</t>
  </si>
  <si>
    <t>North Yorkshire</t>
  </si>
  <si>
    <t>E2</t>
  </si>
  <si>
    <t>UKE21</t>
  </si>
  <si>
    <t>York</t>
  </si>
  <si>
    <t>E21</t>
  </si>
  <si>
    <t>UKE22</t>
  </si>
  <si>
    <t>North Yorkshire CC</t>
  </si>
  <si>
    <t>E22</t>
  </si>
  <si>
    <t>UKE3</t>
  </si>
  <si>
    <t>South Yorkshire</t>
  </si>
  <si>
    <t>E3</t>
  </si>
  <si>
    <t>UKE31</t>
  </si>
  <si>
    <t>Barnsley, Doncaster and Rotherham</t>
  </si>
  <si>
    <t>E31</t>
  </si>
  <si>
    <t>UKE32</t>
  </si>
  <si>
    <t>Sheffield</t>
  </si>
  <si>
    <t>E32</t>
  </si>
  <si>
    <t>UKE4</t>
  </si>
  <si>
    <t>West Yorkshire</t>
  </si>
  <si>
    <t>E4</t>
  </si>
  <si>
    <t>UKE41</t>
  </si>
  <si>
    <t>Bradford</t>
  </si>
  <si>
    <t>E41</t>
  </si>
  <si>
    <t>UKE42</t>
  </si>
  <si>
    <t>Leeds</t>
  </si>
  <si>
    <t>E42</t>
  </si>
  <si>
    <t>UKE44</t>
  </si>
  <si>
    <t>Calderdale and Kirklees</t>
  </si>
  <si>
    <t>E44</t>
  </si>
  <si>
    <t>UKE45</t>
  </si>
  <si>
    <t>Wakefield</t>
  </si>
  <si>
    <t>E45</t>
  </si>
  <si>
    <t>UKF</t>
  </si>
  <si>
    <t>EAST MIDLANDS (ENGLAND)</t>
  </si>
  <si>
    <t>UKF1</t>
  </si>
  <si>
    <t>Derbyshire and Nottinghamshire</t>
  </si>
  <si>
    <t>UKF11</t>
  </si>
  <si>
    <t>Derby</t>
  </si>
  <si>
    <t>UKF12</t>
  </si>
  <si>
    <t>East Derbyshire</t>
  </si>
  <si>
    <t>UKF13</t>
  </si>
  <si>
    <t>South and West Derbyshire</t>
  </si>
  <si>
    <t>UKF14</t>
  </si>
  <si>
    <t>Nottingham</t>
  </si>
  <si>
    <t>UKF15</t>
  </si>
  <si>
    <t>North Nottinghamshire</t>
  </si>
  <si>
    <t>F15</t>
  </si>
  <si>
    <t>UKF16</t>
  </si>
  <si>
    <t>South Nottinghamshire</t>
  </si>
  <si>
    <t>F16</t>
  </si>
  <si>
    <t>UKF2</t>
  </si>
  <si>
    <t>Leicestershire, Rutland and Northamptonshire</t>
  </si>
  <si>
    <t>UKF21</t>
  </si>
  <si>
    <t>Leicester</t>
  </si>
  <si>
    <t>UKF22</t>
  </si>
  <si>
    <t>Leicestershire CC and Rutland</t>
  </si>
  <si>
    <t>UKF24</t>
  </si>
  <si>
    <t>West Northamptonshire</t>
  </si>
  <si>
    <t>F24</t>
  </si>
  <si>
    <t>UKF25</t>
  </si>
  <si>
    <t>North Northamptonshire</t>
  </si>
  <si>
    <t>F25</t>
  </si>
  <si>
    <t>UKF3</t>
  </si>
  <si>
    <t>Lincolnshire</t>
  </si>
  <si>
    <t>UKF30</t>
  </si>
  <si>
    <t>F30</t>
  </si>
  <si>
    <t>UKG</t>
  </si>
  <si>
    <t>WEST MIDLANDS (ENGLAND)</t>
  </si>
  <si>
    <t>UKG1</t>
  </si>
  <si>
    <t>Herefordshire, Worcestershire and Warwickshire</t>
  </si>
  <si>
    <t>UKG11</t>
  </si>
  <si>
    <t>Herefordshire, County of</t>
  </si>
  <si>
    <t>UKG12</t>
  </si>
  <si>
    <t>Worcestershire</t>
  </si>
  <si>
    <t>UKG13</t>
  </si>
  <si>
    <t>Warwickshire</t>
  </si>
  <si>
    <t>UKG2</t>
  </si>
  <si>
    <t>Shropshire and Staffordshire</t>
  </si>
  <si>
    <t>UKG21</t>
  </si>
  <si>
    <t>Telford and Wrekin</t>
  </si>
  <si>
    <t>G21</t>
  </si>
  <si>
    <t>UKG22</t>
  </si>
  <si>
    <t>Shropshire CC</t>
  </si>
  <si>
    <t>G22</t>
  </si>
  <si>
    <t>UKG23</t>
  </si>
  <si>
    <t>Stoke-on-Trent</t>
  </si>
  <si>
    <t>G23</t>
  </si>
  <si>
    <t>UKG24</t>
  </si>
  <si>
    <t>Staffordshire CC</t>
  </si>
  <si>
    <t>G24</t>
  </si>
  <si>
    <t>UKG3</t>
  </si>
  <si>
    <t>West Midlands</t>
  </si>
  <si>
    <t>G3</t>
  </si>
  <si>
    <t>UKG31</t>
  </si>
  <si>
    <t>Birmingham</t>
  </si>
  <si>
    <t>G31</t>
  </si>
  <si>
    <t>UKG32</t>
  </si>
  <si>
    <t>Solihull</t>
  </si>
  <si>
    <t>G32</t>
  </si>
  <si>
    <t>UKG33</t>
  </si>
  <si>
    <t>Coventry</t>
  </si>
  <si>
    <t>G33</t>
  </si>
  <si>
    <t>UKG36</t>
  </si>
  <si>
    <t>Dudley</t>
  </si>
  <si>
    <t>G36</t>
  </si>
  <si>
    <t>UKG37</t>
  </si>
  <si>
    <t>Sandwell</t>
  </si>
  <si>
    <t>G37</t>
  </si>
  <si>
    <t>UKG38</t>
  </si>
  <si>
    <t>Walsall</t>
  </si>
  <si>
    <t>G38</t>
  </si>
  <si>
    <t>UKG39</t>
  </si>
  <si>
    <t>Wolverhampton</t>
  </si>
  <si>
    <t>G39</t>
  </si>
  <si>
    <t>UKH</t>
  </si>
  <si>
    <t>EAST OF ENGLAND</t>
  </si>
  <si>
    <t>UKH1</t>
  </si>
  <si>
    <t>East Anglia</t>
  </si>
  <si>
    <t>UKH11</t>
  </si>
  <si>
    <t>Peterborough</t>
  </si>
  <si>
    <t>H11</t>
  </si>
  <si>
    <t>UKH12</t>
  </si>
  <si>
    <t>Cambridgeshire CC</t>
  </si>
  <si>
    <t>H12</t>
  </si>
  <si>
    <t>UKH14</t>
  </si>
  <si>
    <t>Suffolk</t>
  </si>
  <si>
    <t>H14</t>
  </si>
  <si>
    <t>UKH15</t>
  </si>
  <si>
    <t>Norwich &amp; East Norfolk</t>
  </si>
  <si>
    <t>H15</t>
  </si>
  <si>
    <t>UKH16</t>
  </si>
  <si>
    <t>North &amp; West Norfolk</t>
  </si>
  <si>
    <t>H16</t>
  </si>
  <si>
    <t>UKH17</t>
  </si>
  <si>
    <t>Breckland &amp; South Norfolk</t>
  </si>
  <si>
    <t>H17</t>
  </si>
  <si>
    <t>UKH2</t>
  </si>
  <si>
    <t>Bedfordshire and Hertfordshire</t>
  </si>
  <si>
    <t>UKH21</t>
  </si>
  <si>
    <t>Luton</t>
  </si>
  <si>
    <t>H21</t>
  </si>
  <si>
    <t>UKH23</t>
  </si>
  <si>
    <t>Hertfordshire</t>
  </si>
  <si>
    <t>H23</t>
  </si>
  <si>
    <t>UKH24</t>
  </si>
  <si>
    <t>Bedford</t>
  </si>
  <si>
    <t>H24</t>
  </si>
  <si>
    <t>UKH25</t>
  </si>
  <si>
    <t>Central Bedfordshire</t>
  </si>
  <si>
    <t>H25</t>
  </si>
  <si>
    <t>UKH3</t>
  </si>
  <si>
    <t>Essex</t>
  </si>
  <si>
    <t>UKH31</t>
  </si>
  <si>
    <t>Southend-on-Sea</t>
  </si>
  <si>
    <t>UKH32</t>
  </si>
  <si>
    <t>Thurrock</t>
  </si>
  <si>
    <t>UKH34</t>
  </si>
  <si>
    <t>Essex Haven Gateway</t>
  </si>
  <si>
    <t>UKH35</t>
  </si>
  <si>
    <t>West Essex</t>
  </si>
  <si>
    <t>UKH36</t>
  </si>
  <si>
    <t>Heart of Essex</t>
  </si>
  <si>
    <t>UKH37</t>
  </si>
  <si>
    <t>Essex Thames Gateway</t>
  </si>
  <si>
    <t>UKI</t>
  </si>
  <si>
    <t>LONDON</t>
  </si>
  <si>
    <t>UKI3</t>
  </si>
  <si>
    <t>Inner London - West</t>
  </si>
  <si>
    <t>UKI31</t>
  </si>
  <si>
    <t>Camden &amp; City of London</t>
  </si>
  <si>
    <t>UKI32</t>
  </si>
  <si>
    <t>Westminster</t>
  </si>
  <si>
    <t>UKI33</t>
  </si>
  <si>
    <t>Kensington and Chelsea &amp; Hammersmith and Fulham</t>
  </si>
  <si>
    <t>UKI34</t>
  </si>
  <si>
    <t>Wandsworth</t>
  </si>
  <si>
    <t>UKI4</t>
  </si>
  <si>
    <t>Inner London - East</t>
  </si>
  <si>
    <t>UKI41</t>
  </si>
  <si>
    <t>Hackney &amp; Newham</t>
  </si>
  <si>
    <t>UKI42</t>
  </si>
  <si>
    <t>Tower Hamlets</t>
  </si>
  <si>
    <t>UKI43</t>
  </si>
  <si>
    <t>Haringey &amp; Islington</t>
  </si>
  <si>
    <t>UKI44</t>
  </si>
  <si>
    <t>Lewisham &amp; Southwark</t>
  </si>
  <si>
    <t>UKI45</t>
  </si>
  <si>
    <t>Lambeth</t>
  </si>
  <si>
    <t>UKI5</t>
  </si>
  <si>
    <t>Outer London - East and North East</t>
  </si>
  <si>
    <t>I5</t>
  </si>
  <si>
    <t>UKI51</t>
  </si>
  <si>
    <t>Bexley &amp; Greenwich</t>
  </si>
  <si>
    <t>I51</t>
  </si>
  <si>
    <t>UKI52</t>
  </si>
  <si>
    <t>Barking and Dagenham &amp; Havering</t>
  </si>
  <si>
    <t>I52</t>
  </si>
  <si>
    <t>UKI53</t>
  </si>
  <si>
    <t>Redbridge &amp; Waltham Forest</t>
  </si>
  <si>
    <t>I53</t>
  </si>
  <si>
    <t>UKI54</t>
  </si>
  <si>
    <t>Enfield</t>
  </si>
  <si>
    <t>I54</t>
  </si>
  <si>
    <t>UKI6</t>
  </si>
  <si>
    <t>Outer London - South</t>
  </si>
  <si>
    <t>I6</t>
  </si>
  <si>
    <t>UKI61</t>
  </si>
  <si>
    <t>Bromley</t>
  </si>
  <si>
    <t>I61</t>
  </si>
  <si>
    <t>UKI62</t>
  </si>
  <si>
    <t>Croydon</t>
  </si>
  <si>
    <t>I62</t>
  </si>
  <si>
    <t>UKI63</t>
  </si>
  <si>
    <t>Merton, Kingston upon Thames &amp; Sutton</t>
  </si>
  <si>
    <t>I63</t>
  </si>
  <si>
    <t>UKI7</t>
  </si>
  <si>
    <t>Outer London - West and North West</t>
  </si>
  <si>
    <t>I7</t>
  </si>
  <si>
    <t>UKI71</t>
  </si>
  <si>
    <t>Barnet</t>
  </si>
  <si>
    <t>I71</t>
  </si>
  <si>
    <t>UKI72</t>
  </si>
  <si>
    <t>Brent</t>
  </si>
  <si>
    <t>I72</t>
  </si>
  <si>
    <t>UKI73</t>
  </si>
  <si>
    <t>Ealing</t>
  </si>
  <si>
    <t>I73</t>
  </si>
  <si>
    <t>UKI74</t>
  </si>
  <si>
    <t>Harrow &amp; Hillingdon</t>
  </si>
  <si>
    <t>I74</t>
  </si>
  <si>
    <t>UKI75</t>
  </si>
  <si>
    <t>Hounslow &amp; Richmond upon Thames</t>
  </si>
  <si>
    <t>I75</t>
  </si>
  <si>
    <t>UKJ</t>
  </si>
  <si>
    <t>SOUTH EAST (ENGLAND)</t>
  </si>
  <si>
    <t>UKJ1</t>
  </si>
  <si>
    <t>Berkshire, Buckinghamshire and Oxfordshire</t>
  </si>
  <si>
    <t>J1</t>
  </si>
  <si>
    <t>UKJ11</t>
  </si>
  <si>
    <t>Berkshire</t>
  </si>
  <si>
    <t>J11</t>
  </si>
  <si>
    <t>UKJ12</t>
  </si>
  <si>
    <t>Milton Keynes</t>
  </si>
  <si>
    <t>J12</t>
  </si>
  <si>
    <t>UKJ13</t>
  </si>
  <si>
    <t>Buckinghamshire CC</t>
  </si>
  <si>
    <t>J13</t>
  </si>
  <si>
    <t>UKJ14</t>
  </si>
  <si>
    <t>Oxfordshire</t>
  </si>
  <si>
    <t>J14</t>
  </si>
  <si>
    <t>UKJ2</t>
  </si>
  <si>
    <t>Surrey, East and West Sussex</t>
  </si>
  <si>
    <t>J2</t>
  </si>
  <si>
    <t>UKJ21</t>
  </si>
  <si>
    <t>Brighton and Hove</t>
  </si>
  <si>
    <t>J21</t>
  </si>
  <si>
    <t>UKJ22</t>
  </si>
  <si>
    <t>East Sussex CC</t>
  </si>
  <si>
    <t>J22</t>
  </si>
  <si>
    <t>UKJ25</t>
  </si>
  <si>
    <t>West Surrey</t>
  </si>
  <si>
    <t>J25</t>
  </si>
  <si>
    <t>UKJ26</t>
  </si>
  <si>
    <t>East Surrey</t>
  </si>
  <si>
    <t>J26</t>
  </si>
  <si>
    <t>UKJ27</t>
  </si>
  <si>
    <t>West Sussex (South West)</t>
  </si>
  <si>
    <t>J27</t>
  </si>
  <si>
    <t>UKJ28</t>
  </si>
  <si>
    <t>West Sussex (North East)</t>
  </si>
  <si>
    <t>J28</t>
  </si>
  <si>
    <t>UKJ3</t>
  </si>
  <si>
    <t>Hampshire and Isle of Wight</t>
  </si>
  <si>
    <t>J3</t>
  </si>
  <si>
    <t>UKJ31</t>
  </si>
  <si>
    <t>Portsmouth</t>
  </si>
  <si>
    <t>J31</t>
  </si>
  <si>
    <t>UKJ32</t>
  </si>
  <si>
    <t>Southampton</t>
  </si>
  <si>
    <t>J32</t>
  </si>
  <si>
    <t>UKJ34</t>
  </si>
  <si>
    <t>Isle of Wight</t>
  </si>
  <si>
    <t>J34</t>
  </si>
  <si>
    <t>UKJ35</t>
  </si>
  <si>
    <t>South Hampshire</t>
  </si>
  <si>
    <t>J35</t>
  </si>
  <si>
    <t>UKJ36</t>
  </si>
  <si>
    <t>Central Hampshire</t>
  </si>
  <si>
    <t>J36</t>
  </si>
  <si>
    <t>UKJ37</t>
  </si>
  <si>
    <t>North Hampshire</t>
  </si>
  <si>
    <t>J37</t>
  </si>
  <si>
    <t>UKJ4</t>
  </si>
  <si>
    <t>Kent</t>
  </si>
  <si>
    <t>J4</t>
  </si>
  <si>
    <t>UKJ41</t>
  </si>
  <si>
    <t>Medway</t>
  </si>
  <si>
    <t>J41</t>
  </si>
  <si>
    <t>UKJ43</t>
  </si>
  <si>
    <t>Kent Thames Gateway</t>
  </si>
  <si>
    <t>J43</t>
  </si>
  <si>
    <t>UKJ44</t>
  </si>
  <si>
    <t>East Kent</t>
  </si>
  <si>
    <t>J44</t>
  </si>
  <si>
    <t>UKJ45</t>
  </si>
  <si>
    <t>Mid Kent</t>
  </si>
  <si>
    <t>J45</t>
  </si>
  <si>
    <t>UKJ46</t>
  </si>
  <si>
    <t>West Kent</t>
  </si>
  <si>
    <t>J46</t>
  </si>
  <si>
    <t>UKK</t>
  </si>
  <si>
    <t>SOUTH WEST (ENGLAND)</t>
  </si>
  <si>
    <t>UKK1</t>
  </si>
  <si>
    <t>Gloucestershire, Wiltshire and Bristol/Bath area</t>
  </si>
  <si>
    <t>K1</t>
  </si>
  <si>
    <t>UKK11</t>
  </si>
  <si>
    <t>Bristol, City of</t>
  </si>
  <si>
    <t>K11</t>
  </si>
  <si>
    <t>UKK12</t>
  </si>
  <si>
    <t>Bath and North East Somerset, North Somerset and South Gloucestershire</t>
  </si>
  <si>
    <t>K12</t>
  </si>
  <si>
    <t>UKK13</t>
  </si>
  <si>
    <t>Gloucestershire</t>
  </si>
  <si>
    <t>K13</t>
  </si>
  <si>
    <t>UKK14</t>
  </si>
  <si>
    <t>Swindon</t>
  </si>
  <si>
    <t>K14</t>
  </si>
  <si>
    <t>UKK15</t>
  </si>
  <si>
    <t>Wiltshire CC</t>
  </si>
  <si>
    <t>K15</t>
  </si>
  <si>
    <t>UKK2</t>
  </si>
  <si>
    <t>Dorset and Somerset</t>
  </si>
  <si>
    <t>K2</t>
  </si>
  <si>
    <t>UKK21</t>
  </si>
  <si>
    <t>Bournemouth and Poole</t>
  </si>
  <si>
    <t>K21</t>
  </si>
  <si>
    <t>UKK22</t>
  </si>
  <si>
    <t>Dorset CC</t>
  </si>
  <si>
    <t>K22</t>
  </si>
  <si>
    <t>UKK23</t>
  </si>
  <si>
    <t>Somerset</t>
  </si>
  <si>
    <t>K23</t>
  </si>
  <si>
    <t>UKK3</t>
  </si>
  <si>
    <t>Cornwall and Isles of Scilly</t>
  </si>
  <si>
    <t>K3</t>
  </si>
  <si>
    <t>UKK30</t>
  </si>
  <si>
    <t>K30</t>
  </si>
  <si>
    <t>UKK4</t>
  </si>
  <si>
    <t>Devon</t>
  </si>
  <si>
    <t>K4</t>
  </si>
  <si>
    <t>UKK41</t>
  </si>
  <si>
    <t>Plymouth</t>
  </si>
  <si>
    <t>K41</t>
  </si>
  <si>
    <t>UKK42</t>
  </si>
  <si>
    <t>Torbay</t>
  </si>
  <si>
    <t>K42</t>
  </si>
  <si>
    <t>UKK43</t>
  </si>
  <si>
    <t>Devon CC</t>
  </si>
  <si>
    <t>K43</t>
  </si>
  <si>
    <t>UKL</t>
  </si>
  <si>
    <t>WALES</t>
  </si>
  <si>
    <t>UKL1</t>
  </si>
  <si>
    <t>West Wales and The Valleys</t>
  </si>
  <si>
    <t>L1</t>
  </si>
  <si>
    <t>UKL11</t>
  </si>
  <si>
    <t>Isle of Anglesey</t>
  </si>
  <si>
    <t>L11</t>
  </si>
  <si>
    <t>UKL12</t>
  </si>
  <si>
    <t>Gwynedd</t>
  </si>
  <si>
    <t>L12</t>
  </si>
  <si>
    <t>UKL13</t>
  </si>
  <si>
    <t>Conwy and Denbighshire</t>
  </si>
  <si>
    <t>L13</t>
  </si>
  <si>
    <t>UKL14</t>
  </si>
  <si>
    <t>South West Wales</t>
  </si>
  <si>
    <t>L14</t>
  </si>
  <si>
    <t>UKL15</t>
  </si>
  <si>
    <t>Central Valleys</t>
  </si>
  <si>
    <t>L15</t>
  </si>
  <si>
    <t>UKL16</t>
  </si>
  <si>
    <t>Gwent Valleys</t>
  </si>
  <si>
    <t>L16</t>
  </si>
  <si>
    <t>UKL17</t>
  </si>
  <si>
    <t>Bridgend and Neath Port Talbot</t>
  </si>
  <si>
    <t>L17</t>
  </si>
  <si>
    <t>UKL18</t>
  </si>
  <si>
    <t>Swansea</t>
  </si>
  <si>
    <t>L18</t>
  </si>
  <si>
    <t>UKL2</t>
  </si>
  <si>
    <t>East Wales</t>
  </si>
  <si>
    <t>L2</t>
  </si>
  <si>
    <t>UKL21</t>
  </si>
  <si>
    <t>Monmouthshire and Newport</t>
  </si>
  <si>
    <t>L21</t>
  </si>
  <si>
    <t>UKL22</t>
  </si>
  <si>
    <t>Cardiff and Vale of Glamorgan</t>
  </si>
  <si>
    <t>L22</t>
  </si>
  <si>
    <t>UKL23</t>
  </si>
  <si>
    <t>Flintshire and Wrexham</t>
  </si>
  <si>
    <t>L23</t>
  </si>
  <si>
    <t>UKL24</t>
  </si>
  <si>
    <t>Powys</t>
  </si>
  <si>
    <t>L24</t>
  </si>
  <si>
    <t>UKM</t>
  </si>
  <si>
    <t>SCOTLAND</t>
  </si>
  <si>
    <t>UKM2</t>
  </si>
  <si>
    <t>Eastern Scotland</t>
  </si>
  <si>
    <t>M2</t>
  </si>
  <si>
    <t>UKM21</t>
  </si>
  <si>
    <t>Angus and Dundee City</t>
  </si>
  <si>
    <t>M21</t>
  </si>
  <si>
    <t>UKM22</t>
  </si>
  <si>
    <t>Clackmannanshire and Fife</t>
  </si>
  <si>
    <t>M22</t>
  </si>
  <si>
    <t>UKM23</t>
  </si>
  <si>
    <t>East Lothian and Midlothian</t>
  </si>
  <si>
    <t>M23</t>
  </si>
  <si>
    <t>UKM24</t>
  </si>
  <si>
    <t>Scottish Borders</t>
  </si>
  <si>
    <t>M24</t>
  </si>
  <si>
    <t>UKM25</t>
  </si>
  <si>
    <t>Edinburgh, City of</t>
  </si>
  <si>
    <t>M25</t>
  </si>
  <si>
    <t>UKM26</t>
  </si>
  <si>
    <t>Falkirk</t>
  </si>
  <si>
    <t>M26</t>
  </si>
  <si>
    <t>UKM27</t>
  </si>
  <si>
    <t>Perth &amp; Kinross and Stirling</t>
  </si>
  <si>
    <t>M27</t>
  </si>
  <si>
    <t>UKM28</t>
  </si>
  <si>
    <t>West Lothian</t>
  </si>
  <si>
    <t>M28</t>
  </si>
  <si>
    <t>UKM3</t>
  </si>
  <si>
    <t>South Western Scotland</t>
  </si>
  <si>
    <t>M3</t>
  </si>
  <si>
    <t>UKM31</t>
  </si>
  <si>
    <t>East Dunbartonshire, West Dunbartonshire and Helensburgh &amp; Lomond</t>
  </si>
  <si>
    <t>M31</t>
  </si>
  <si>
    <t>UKM32</t>
  </si>
  <si>
    <t>Dumfries &amp; Galloway</t>
  </si>
  <si>
    <t>M32</t>
  </si>
  <si>
    <t>UKM33</t>
  </si>
  <si>
    <t>East Ayrshire and North Ayrshire mainland</t>
  </si>
  <si>
    <t>M33</t>
  </si>
  <si>
    <t>UKM34</t>
  </si>
  <si>
    <t>Glasgow City</t>
  </si>
  <si>
    <t>M34</t>
  </si>
  <si>
    <t>UKM35</t>
  </si>
  <si>
    <t>Inverclyde, East Renfrewshire and Renfrewshire</t>
  </si>
  <si>
    <t>M35</t>
  </si>
  <si>
    <t>UKM36</t>
  </si>
  <si>
    <t>North Lanarkshire</t>
  </si>
  <si>
    <t>M36</t>
  </si>
  <si>
    <t>UKM37</t>
  </si>
  <si>
    <t>South Ayrshire</t>
  </si>
  <si>
    <t>M37</t>
  </si>
  <si>
    <t>UKM38</t>
  </si>
  <si>
    <t>South Lanarkshire</t>
  </si>
  <si>
    <t>M38</t>
  </si>
  <si>
    <t>UKM5</t>
  </si>
  <si>
    <t>North Eastern Scotland</t>
  </si>
  <si>
    <t>M5</t>
  </si>
  <si>
    <t>UKM50</t>
  </si>
  <si>
    <t>Aberdeen City and Aberdeenshire</t>
  </si>
  <si>
    <t>M50</t>
  </si>
  <si>
    <t>UKM6</t>
  </si>
  <si>
    <t>Highlands and Islands</t>
  </si>
  <si>
    <t>M6</t>
  </si>
  <si>
    <t>UKM61</t>
  </si>
  <si>
    <t>Caithness &amp; Sutherland and Ross &amp; Cromarty</t>
  </si>
  <si>
    <t>M61</t>
  </si>
  <si>
    <t>UKM62</t>
  </si>
  <si>
    <t>Inverness &amp; Nairn and Moray, Badenoch &amp; Strathspey</t>
  </si>
  <si>
    <t>M62</t>
  </si>
  <si>
    <t>UKM63</t>
  </si>
  <si>
    <t>Lochaber, Skye &amp; Lochalsh, Arran &amp; Cumbrae and Argyll &amp; Bute</t>
  </si>
  <si>
    <t>M63</t>
  </si>
  <si>
    <t>UKM64</t>
  </si>
  <si>
    <t>Eilean Siar (Western Isles)</t>
  </si>
  <si>
    <t>M64</t>
  </si>
  <si>
    <t>UKM65</t>
  </si>
  <si>
    <t>Orkney Islands</t>
  </si>
  <si>
    <t>M65</t>
  </si>
  <si>
    <t>UKM66</t>
  </si>
  <si>
    <t>Shetland Islands</t>
  </si>
  <si>
    <t>M66</t>
  </si>
  <si>
    <t>UKN</t>
  </si>
  <si>
    <t>NORTHERN IRELAND</t>
  </si>
  <si>
    <t>UKN0</t>
  </si>
  <si>
    <t>Northern Ireland</t>
  </si>
  <si>
    <t>N0</t>
  </si>
  <si>
    <t>UKN01</t>
  </si>
  <si>
    <t>Belfast</t>
  </si>
  <si>
    <t>N01</t>
  </si>
  <si>
    <t>UKN02</t>
  </si>
  <si>
    <t>Outer Belfast</t>
  </si>
  <si>
    <t>N02</t>
  </si>
  <si>
    <t>UKN03</t>
  </si>
  <si>
    <t>East of Northern Ireland</t>
  </si>
  <si>
    <t>N03</t>
  </si>
  <si>
    <t>UKN04</t>
  </si>
  <si>
    <t>North of Northern Ireland</t>
  </si>
  <si>
    <t>N04</t>
  </si>
  <si>
    <t>UKN05</t>
  </si>
  <si>
    <t>West and South of Northern Ireland</t>
  </si>
  <si>
    <t>N05</t>
  </si>
  <si>
    <t>DON'T DELETE !!!!!!</t>
  </si>
  <si>
    <t>Legal representative</t>
  </si>
  <si>
    <t>Contact person</t>
  </si>
  <si>
    <t>END of list</t>
  </si>
  <si>
    <t>NO0</t>
  </si>
  <si>
    <t>Norge</t>
  </si>
  <si>
    <t>NO01</t>
  </si>
  <si>
    <t>Oslo og Akershus</t>
  </si>
  <si>
    <t>NO011</t>
  </si>
  <si>
    <t>Oslo</t>
  </si>
  <si>
    <t>NO012</t>
  </si>
  <si>
    <t>Akershus</t>
  </si>
  <si>
    <t>NO02</t>
  </si>
  <si>
    <t>Hedmark og Oppland</t>
  </si>
  <si>
    <t>NO021</t>
  </si>
  <si>
    <t>Hedmark</t>
  </si>
  <si>
    <t>NO022</t>
  </si>
  <si>
    <t>Oppland</t>
  </si>
  <si>
    <t>NO03</t>
  </si>
  <si>
    <t>Sør-Østlandet</t>
  </si>
  <si>
    <t>NO31</t>
  </si>
  <si>
    <t>Østfold</t>
  </si>
  <si>
    <t>NO032</t>
  </si>
  <si>
    <t>Buskerud</t>
  </si>
  <si>
    <t>NO033</t>
  </si>
  <si>
    <t>Vestfold</t>
  </si>
  <si>
    <t>NO034</t>
  </si>
  <si>
    <t>Telemark</t>
  </si>
  <si>
    <t>NO04</t>
  </si>
  <si>
    <t>Agder og Rogaland</t>
  </si>
  <si>
    <t>NO041</t>
  </si>
  <si>
    <t>Aust-Agder</t>
  </si>
  <si>
    <t>NO042</t>
  </si>
  <si>
    <t>Vest-Agder</t>
  </si>
  <si>
    <t>NO043</t>
  </si>
  <si>
    <t>Rogaland</t>
  </si>
  <si>
    <t>NO05</t>
  </si>
  <si>
    <t>Vestlandet</t>
  </si>
  <si>
    <t>NO051</t>
  </si>
  <si>
    <t>Hordaland</t>
  </si>
  <si>
    <t>NO052</t>
  </si>
  <si>
    <t>Sogn og Fjordane</t>
  </si>
  <si>
    <t>NO053</t>
  </si>
  <si>
    <t>Møre og Romsdal</t>
  </si>
  <si>
    <t>NO06</t>
  </si>
  <si>
    <t>Trøndelag</t>
  </si>
  <si>
    <t>NO061</t>
  </si>
  <si>
    <t>Sør-Trøndelag</t>
  </si>
  <si>
    <t>NO062</t>
  </si>
  <si>
    <t>Nord-Trøndelag</t>
  </si>
  <si>
    <t>NO07</t>
  </si>
  <si>
    <t>Nord-Norge</t>
  </si>
  <si>
    <t>NO071</t>
  </si>
  <si>
    <t>Nordland</t>
  </si>
  <si>
    <t>NO072</t>
  </si>
  <si>
    <t>Troms</t>
  </si>
  <si>
    <t>NO073</t>
  </si>
  <si>
    <t>Finmark</t>
  </si>
  <si>
    <t>NO1</t>
  </si>
  <si>
    <t>Short name of the project</t>
  </si>
  <si>
    <t>Yes_no</t>
  </si>
  <si>
    <t>Investment_NUTS3</t>
  </si>
  <si>
    <t>a) Public</t>
  </si>
  <si>
    <t>Yes</t>
  </si>
  <si>
    <t>COUNTRY ORDER</t>
  </si>
  <si>
    <t>REGION ORDER</t>
  </si>
  <si>
    <t>Russia</t>
  </si>
  <si>
    <t>b) Private</t>
  </si>
  <si>
    <t>Legal entities falling into category b) are:
•	European Economic Interest Grouping ;
•	Other private bodies not falling into any of the aforementioned categories.</t>
  </si>
  <si>
    <t>No</t>
  </si>
  <si>
    <t>Région de Bruxelles-Capitale/Brussels Hoofdstedelijk Gewest</t>
  </si>
  <si>
    <t>Agder</t>
  </si>
  <si>
    <t>Arkhangelskaya Oblast</t>
  </si>
  <si>
    <t>Région de Bruxelles-Capitale/ Brussels Hoofdstedelijk Gewest</t>
  </si>
  <si>
    <t>Innlandet</t>
  </si>
  <si>
    <t>Vologodskaya Oblast</t>
  </si>
  <si>
    <t>State aid relevance</t>
  </si>
  <si>
    <t>Arr. de Bruxelles-Capitale/Arr. Brussel-Hoofdstad</t>
  </si>
  <si>
    <t>Jan Mayen</t>
  </si>
  <si>
    <t>Kaliningradskaya Oblast</t>
  </si>
  <si>
    <t>Business support organisation</t>
  </si>
  <si>
    <t>Chamber of commerce, chamber of trade and crafts, business incubator or innovation centre, business clusters, etc.</t>
  </si>
  <si>
    <t>Vlaams Gewest</t>
  </si>
  <si>
    <t>Bydgosko-toruński</t>
  </si>
  <si>
    <t>Karelya Republic</t>
  </si>
  <si>
    <t>Education/training centre and school</t>
  </si>
  <si>
    <t>Primary, secondary, pre-school, vocational training, etc.</t>
  </si>
  <si>
    <t>Komi Republic</t>
  </si>
  <si>
    <t>EEIG</t>
  </si>
  <si>
    <t>European Economic Interest Grouping</t>
  </si>
  <si>
    <t>Leningradskaya Oblast</t>
  </si>
  <si>
    <t>EGTC</t>
  </si>
  <si>
    <t>European Grouping of Territorial Cooperation</t>
  </si>
  <si>
    <t>Murmanskaya Oblast</t>
  </si>
  <si>
    <t>Higher education and research institution</t>
  </si>
  <si>
    <t xml:space="preserve">University faculty, college, research institution, RTD facility, research cluster, etc. </t>
  </si>
  <si>
    <t>Svalbard</t>
  </si>
  <si>
    <t>Nenetskiy Okrug</t>
  </si>
  <si>
    <t>Hospital and medical centre</t>
  </si>
  <si>
    <t>Hospital, medical centre, other health care centres and facilities, etc.</t>
  </si>
  <si>
    <t>Troms og Finnmark</t>
  </si>
  <si>
    <t>Novgorodskaya Oblast</t>
  </si>
  <si>
    <t>Infrastructure and public service provider</t>
  </si>
  <si>
    <t>Public transport, utility company (water supply, electricity supply, sewage, gas, waste collection, airport, port, railway, etc.)</t>
  </si>
  <si>
    <t>Pskovskaya Oblast</t>
  </si>
  <si>
    <t>Interest group</t>
  </si>
  <si>
    <t>Trade union, foundation, charity, voluntary association, club, etc. other than NGOs</t>
  </si>
  <si>
    <t>BE224</t>
  </si>
  <si>
    <t>Vestfold og Telemark</t>
  </si>
  <si>
    <t>Sankt-Peterburg</t>
  </si>
  <si>
    <t>International governmental organisation</t>
  </si>
  <si>
    <t>HELCOM, BSSSC, CBSS, VASAB, etc.</t>
  </si>
  <si>
    <t>BE225</t>
  </si>
  <si>
    <t>Vestland</t>
  </si>
  <si>
    <t>Large enterprise</t>
  </si>
  <si>
    <t>≥ 250 employees</t>
  </si>
  <si>
    <t>Viken</t>
  </si>
  <si>
    <t>Local public authority</t>
  </si>
  <si>
    <t>Municipality, city, etc.</t>
  </si>
  <si>
    <t>National public authority</t>
  </si>
  <si>
    <t>Ministry, etc.</t>
  </si>
  <si>
    <t>NGO</t>
  </si>
  <si>
    <t>Non-governmental organisations, such as Greenpeace, WWF, etc.</t>
  </si>
  <si>
    <t>Regional public authority</t>
  </si>
  <si>
    <t>Regional council, etc.</t>
  </si>
  <si>
    <t>Sectoral agency</t>
  </si>
  <si>
    <t>Local or regional development agency, environmental agency, energy agency, employment agency, etc.</t>
  </si>
  <si>
    <t>Small and medium enterprise</t>
  </si>
  <si>
    <t>Micro, small, medium enterprises &lt; 250 employees, ≤ EUR 50 million turnover or ≤ EUR 43 million balance sheet total</t>
  </si>
  <si>
    <t>Group_CAT4</t>
  </si>
  <si>
    <t>Events/meetings</t>
  </si>
  <si>
    <t>Legnicko-głogowski</t>
  </si>
  <si>
    <t>Communication</t>
  </si>
  <si>
    <t>Project management</t>
  </si>
  <si>
    <t>Specialist support</t>
  </si>
  <si>
    <t>National control</t>
  </si>
  <si>
    <t>Other</t>
  </si>
  <si>
    <t>Région wallonne</t>
  </si>
  <si>
    <t>Group_CAT5</t>
  </si>
  <si>
    <t>Office equipment</t>
  </si>
  <si>
    <t>IT hardware and software</t>
  </si>
  <si>
    <t>Furniture and fittings</t>
  </si>
  <si>
    <t>Laboratory equipment</t>
  </si>
  <si>
    <t>BE328</t>
  </si>
  <si>
    <t>Arr. Tournai-Mouscron</t>
  </si>
  <si>
    <t>Machines and instruments</t>
  </si>
  <si>
    <t>BE329</t>
  </si>
  <si>
    <t>Arr. La Louvière</t>
  </si>
  <si>
    <t>Czechia</t>
  </si>
  <si>
    <t>Tools or devices</t>
  </si>
  <si>
    <t>BE32A</t>
  </si>
  <si>
    <t>Vehicles</t>
  </si>
  <si>
    <t>BE32B</t>
  </si>
  <si>
    <t>Other specific equipment</t>
  </si>
  <si>
    <t>BE32C</t>
  </si>
  <si>
    <t>BE32D</t>
  </si>
  <si>
    <t>Group_CAT6</t>
  </si>
  <si>
    <t>Italy</t>
  </si>
  <si>
    <t>Purchase of land</t>
  </si>
  <si>
    <t>Building permits</t>
  </si>
  <si>
    <t>Building material</t>
  </si>
  <si>
    <t>Netherlands</t>
  </si>
  <si>
    <t>Labour (related to construction works)</t>
  </si>
  <si>
    <t>Arr. Verviers — communes francophones</t>
  </si>
  <si>
    <t>Specialised interventions</t>
  </si>
  <si>
    <t>Bezirk Verviers — Deutschsprachige Gemeinschaft</t>
  </si>
  <si>
    <t>Romania</t>
  </si>
  <si>
    <t>Organisation_ID_type</t>
  </si>
  <si>
    <t>Civil registration number (CVR)</t>
  </si>
  <si>
    <t>Registration code (Registrikood)</t>
  </si>
  <si>
    <t>Business Identity Code (Y-tunnus)</t>
  </si>
  <si>
    <t>Severna i Yugoiztochna Bulgaria</t>
  </si>
  <si>
    <t>Tax (identification) number (Steuer-Identifikationsnummer)</t>
  </si>
  <si>
    <t>Company registration number (Handelsregisternummer)</t>
  </si>
  <si>
    <t>Other registration number (Sonstige)</t>
  </si>
  <si>
    <t>Severozapaden</t>
  </si>
  <si>
    <t>Unified registration number (Vienotais reģistrācijas numurs)</t>
  </si>
  <si>
    <t>Vidin</t>
  </si>
  <si>
    <t>Legal person's code (Juridinio asmens kodas)</t>
  </si>
  <si>
    <t>Montana</t>
  </si>
  <si>
    <t>Organisation number (Organisasjonsnummer)</t>
  </si>
  <si>
    <t>Vratsa</t>
  </si>
  <si>
    <t>Tax identification number (NIP)</t>
  </si>
  <si>
    <t>Pleven</t>
  </si>
  <si>
    <t>Taxpayer Personal Identification Number (INN)</t>
  </si>
  <si>
    <t xml:space="preserve">Primary State Registration Number (ORGN) </t>
  </si>
  <si>
    <t>Lovech</t>
  </si>
  <si>
    <t>Organisation number (Organisationsnummer)</t>
  </si>
  <si>
    <t>Severen tsentralen</t>
  </si>
  <si>
    <t>Veliko Tarnovo</t>
  </si>
  <si>
    <t>VAT_number_format</t>
  </si>
  <si>
    <t>Gabrovo</t>
  </si>
  <si>
    <t>AT + 9 characters</t>
  </si>
  <si>
    <t>Ruse</t>
  </si>
  <si>
    <t>BE + 10 digits</t>
  </si>
  <si>
    <t>Razgrad</t>
  </si>
  <si>
    <t>BG + 9 digits</t>
  </si>
  <si>
    <t>BG + 10 digits</t>
  </si>
  <si>
    <t>Silistra</t>
  </si>
  <si>
    <t>HR + 11 digits</t>
  </si>
  <si>
    <t>Severoiztochen</t>
  </si>
  <si>
    <t>CY + 9 characters</t>
  </si>
  <si>
    <t>Varna</t>
  </si>
  <si>
    <t>Żyrardowski</t>
  </si>
  <si>
    <t>CZ + 8 digits</t>
  </si>
  <si>
    <t>CZ + 9 digits</t>
  </si>
  <si>
    <t>CZ + 10 digits</t>
  </si>
  <si>
    <t>Dobrich</t>
  </si>
  <si>
    <t>DK + 8 digits</t>
  </si>
  <si>
    <t>Shumen</t>
  </si>
  <si>
    <t>EE + 9 digits</t>
  </si>
  <si>
    <t>Targovishte</t>
  </si>
  <si>
    <t>FI + 8 digits</t>
  </si>
  <si>
    <t>Yugoiztochen</t>
  </si>
  <si>
    <t>FR + 11 characters</t>
  </si>
  <si>
    <t>Burgas</t>
  </si>
  <si>
    <t>DE + 9 digits</t>
  </si>
  <si>
    <t>Sliven</t>
  </si>
  <si>
    <t>EL + 9 digits</t>
  </si>
  <si>
    <t>Yambol</t>
  </si>
  <si>
    <t>HU + 8 digits</t>
  </si>
  <si>
    <t>Stara Zagora</t>
  </si>
  <si>
    <t>IE + 8 characters</t>
  </si>
  <si>
    <t>IE + 9 characters</t>
  </si>
  <si>
    <t>Yugozapadna i Yuzhna tsentralna Bulgaria</t>
  </si>
  <si>
    <t>IT + 11 digits</t>
  </si>
  <si>
    <t>Yugozapaden</t>
  </si>
  <si>
    <t>LV + 11 digits</t>
  </si>
  <si>
    <t>Sofia (stolitsa)</t>
  </si>
  <si>
    <t>Sofia</t>
  </si>
  <si>
    <t>LT + 9 digits</t>
  </si>
  <si>
    <t>LT + 12 digits</t>
  </si>
  <si>
    <t>Blagoevgrad</t>
  </si>
  <si>
    <t>LU + 8 digits</t>
  </si>
  <si>
    <t>Pernik</t>
  </si>
  <si>
    <t>MT + 8 digits</t>
  </si>
  <si>
    <t>Kyustendil</t>
  </si>
  <si>
    <t>NL + 12 characters</t>
  </si>
  <si>
    <t>Yuzhen tsentralen</t>
  </si>
  <si>
    <t>NO + 9 digits + MVA</t>
  </si>
  <si>
    <t>Plovdiv</t>
  </si>
  <si>
    <t>PL + 10 digits</t>
  </si>
  <si>
    <t>Haskovo</t>
  </si>
  <si>
    <t>PT + 9 digits</t>
  </si>
  <si>
    <t>Pazardzhik</t>
  </si>
  <si>
    <t>Republic of Belarus</t>
  </si>
  <si>
    <t>BY + 9 digits</t>
  </si>
  <si>
    <t>Smolyan</t>
  </si>
  <si>
    <t>RO + min.2 and max. 10 digits</t>
  </si>
  <si>
    <t>Kardzhali</t>
  </si>
  <si>
    <t>RU + 9 digits</t>
  </si>
  <si>
    <t>RU + 12 digits</t>
  </si>
  <si>
    <t>Česko</t>
  </si>
  <si>
    <t>SK + 10 digits</t>
  </si>
  <si>
    <t>SI + 8 digits</t>
  </si>
  <si>
    <t>ES + 9 characters</t>
  </si>
  <si>
    <t>SE + 12 digits</t>
  </si>
  <si>
    <t>NACE2</t>
  </si>
  <si>
    <t>GoA_DB</t>
  </si>
  <si>
    <t>GoA_DB_NA</t>
  </si>
  <si>
    <t>Investment_DB</t>
  </si>
  <si>
    <t>01.11 - Growing of cereals (except rice), leguminous crops and oil seeds</t>
  </si>
  <si>
    <t>01.12 - Growing of rice</t>
  </si>
  <si>
    <t>01.13 - Growing of vegetables and melons, roots and tubers</t>
  </si>
  <si>
    <t>01.14 - Growing of sugar cane</t>
  </si>
  <si>
    <t>01.15 - Growing of tobacco</t>
  </si>
  <si>
    <t>01.16 - Growing of fibre crops</t>
  </si>
  <si>
    <t>01.19 - Growing of other non-perennial crops</t>
  </si>
  <si>
    <t>01.21 - Growing of grapes</t>
  </si>
  <si>
    <t>01.22 - Growing of tropical and subtropical fruits</t>
  </si>
  <si>
    <t>01.23 - Growing of citrus fruits</t>
  </si>
  <si>
    <t>01.24 - Growing of pome fruits and stone fruits</t>
  </si>
  <si>
    <t>01.25 - Growing of other tree and bush fruits and nuts</t>
  </si>
  <si>
    <t>01.26 - Growing of oleaginous fruits</t>
  </si>
  <si>
    <t>01.27 - Growing of beverage crops</t>
  </si>
  <si>
    <t>01.28 - Growing of spices, aromatic, drug and pharmaceutical crops</t>
  </si>
  <si>
    <t>01.29 - Growing of other perennial crops</t>
  </si>
  <si>
    <t>N/A</t>
  </si>
  <si>
    <t>01.30 - Plant propagation</t>
  </si>
  <si>
    <t>Danmark</t>
  </si>
  <si>
    <t>01.41 - Raising of dairy cattle</t>
  </si>
  <si>
    <t>01.42 - Raising of other cattle and buffaloes</t>
  </si>
  <si>
    <t>01.43 - Raising of horses and other equines</t>
  </si>
  <si>
    <t>01.44 - Raising of camels and camelids</t>
  </si>
  <si>
    <t>01.45 - Raising of sheep and goats</t>
  </si>
  <si>
    <t>01.46 - Raising of swine/pigs</t>
  </si>
  <si>
    <t>01.47 - Raising of poultry</t>
  </si>
  <si>
    <t>01.49 - Raising of other animals</t>
  </si>
  <si>
    <t>01.50 - Mixed farming</t>
  </si>
  <si>
    <t>01.61 - Support activities for crop production</t>
  </si>
  <si>
    <t>01.62 - Support activities for animal production</t>
  </si>
  <si>
    <t>01.63 - Post-harvest crop activities</t>
  </si>
  <si>
    <t>01.64 - Seed processing for propagation</t>
  </si>
  <si>
    <t>01.70 - Hunting, trapping and related service activities</t>
  </si>
  <si>
    <t>02.10 - Silviculture and other forestry activities</t>
  </si>
  <si>
    <t>02.20 - Logging</t>
  </si>
  <si>
    <t xml:space="preserve">Nordjylland </t>
  </si>
  <si>
    <t>02.30 - Gathering of wild growing non-wood products</t>
  </si>
  <si>
    <t>Baden-Württemberg</t>
  </si>
  <si>
    <t>02.40 - Support services to forestry</t>
  </si>
  <si>
    <t>03.11 - Marine fishing</t>
  </si>
  <si>
    <t>03.12 - Freshwater fishing</t>
  </si>
  <si>
    <t>03.21 - Marine aquaculture</t>
  </si>
  <si>
    <t>03.22 - Freshwater aquaculture</t>
  </si>
  <si>
    <t>05.10 - Mining of hard coal</t>
  </si>
  <si>
    <t>05.20 - Mining of lignite</t>
  </si>
  <si>
    <t>06.10 - Extraction of crude petroleum</t>
  </si>
  <si>
    <t>06.20 - Extraction of natural gas</t>
  </si>
  <si>
    <t>07.10 - Mining of iron ores</t>
  </si>
  <si>
    <t>07.21 - Mining of uranium and thorium ores</t>
  </si>
  <si>
    <t>07.29 - Mining of other non-ferrous metal ores</t>
  </si>
  <si>
    <t>08.11 - Quarrying of ornamental and building stone, limestone, gypsum, chalk and slate</t>
  </si>
  <si>
    <t>08.12 - Operation of gravel and sand pits; mining of clays and kaolin</t>
  </si>
  <si>
    <t>08.91 - Mining of chemical and fertiliser minerals</t>
  </si>
  <si>
    <t>08.92 - Extraction of peat</t>
  </si>
  <si>
    <t>08.93 - Extraction of salt</t>
  </si>
  <si>
    <t>08.99 - Other mining and quarrying n.e.c.</t>
  </si>
  <si>
    <t>09.10 - Support activities for petroleum and natural gas extraction</t>
  </si>
  <si>
    <t>09.90 - Support activities for other mining and quarrying</t>
  </si>
  <si>
    <t>10.11 - Processing and preserving of meat</t>
  </si>
  <si>
    <t>10.12 - Processing and preserving of poultry meat</t>
  </si>
  <si>
    <t>10.13 - Production of meat and poultry meat products</t>
  </si>
  <si>
    <t>10.20 - Processing and preserving of fish, crustaceans and molluscs</t>
  </si>
  <si>
    <t>10.31 - Processing and preserving of potatoes</t>
  </si>
  <si>
    <t>10.32 - Manufacture of fruit and vegetable juice</t>
  </si>
  <si>
    <t>10.39 - Other processing and preserving of fruit and vegetables</t>
  </si>
  <si>
    <t>10.41 - Manufacture of oils and fats</t>
  </si>
  <si>
    <t>10.42 - Manufacture of margarine and similar edible fats</t>
  </si>
  <si>
    <t>10.51 - Operation of dairies and cheese making</t>
  </si>
  <si>
    <t>10.52 - Manufacture of ice cream</t>
  </si>
  <si>
    <t>10.61 - Manufacture of grain mill products</t>
  </si>
  <si>
    <t>10.62 - Manufacture of starches and starch products</t>
  </si>
  <si>
    <t>10.71 - Manufacture of bread; manufacture of fresh pastry goods and cakes</t>
  </si>
  <si>
    <t>10.72 - Manufacture of rusks and biscuits; manufacture of preserved pastry goods and cakes</t>
  </si>
  <si>
    <t>10.73 - Manufacture of macaroni, noodles, couscous and similar farinaceous products</t>
  </si>
  <si>
    <t>10.81 - Manufacture of sugar</t>
  </si>
  <si>
    <t>10.82 - Manufacture of cocoa, chocolate and sugar confectionery</t>
  </si>
  <si>
    <t>10.83 - Processing of tea and coffee</t>
  </si>
  <si>
    <t>10.84 - Manufacture of condiments and seasonings</t>
  </si>
  <si>
    <t>10.85 - Manufacture of prepared meals and dishes</t>
  </si>
  <si>
    <t>10.86 - Manufacture of homogenised food preparations and dietetic food</t>
  </si>
  <si>
    <t>10.89 - Manufacture of other food products n.e.c.</t>
  </si>
  <si>
    <t>10.91 - Manufacture of prepared feeds for farm animals</t>
  </si>
  <si>
    <t>10.92 - Manufacture of prepared pet foods</t>
  </si>
  <si>
    <t>11.01 - Distilling, rectifying and blending of spirits</t>
  </si>
  <si>
    <t>11.02 - Manufacture of wine from grape</t>
  </si>
  <si>
    <t>11.03 - Manufacture of cider and other fruit wines</t>
  </si>
  <si>
    <t>11.04 - Manufacture of other non-distilled fermented beverages</t>
  </si>
  <si>
    <t>Bayern</t>
  </si>
  <si>
    <t>11.05 - Manufacture of beer</t>
  </si>
  <si>
    <t>11.06 - Manufacture of malt</t>
  </si>
  <si>
    <t>11.07 - Manufacture of soft drinks; production of mineral waters and other bottled waters</t>
  </si>
  <si>
    <t>12.00 - Manufacture of tobacco products</t>
  </si>
  <si>
    <t>13.10 - Preparation and spinning of textile fibres</t>
  </si>
  <si>
    <t>13.20 - Weaving of textiles</t>
  </si>
  <si>
    <t>13.30 - Finishing of textiles</t>
  </si>
  <si>
    <t>13.91 - Manufacture of knitted and crocheted fabrics</t>
  </si>
  <si>
    <t>13.92 - Manufacture of made-up textile articles, except apparel</t>
  </si>
  <si>
    <t>13.93 - Manufacture of carpets and rugs</t>
  </si>
  <si>
    <t>13.94 - Manufacture of cordage, rope, twine and netting</t>
  </si>
  <si>
    <t>13.95 - Manufacture of non-wovens and articles made from non-wovens, except apparel</t>
  </si>
  <si>
    <t>13.96 - Manufacture of other technical and industrial textiles</t>
  </si>
  <si>
    <t>13.99 - Manufacture of other textiles n.e.c.</t>
  </si>
  <si>
    <t>14.11 - Manufacture of leather clothes</t>
  </si>
  <si>
    <t>14.12 - Manufacture of workwear</t>
  </si>
  <si>
    <t>14.13 - Manufacture of other outerwear</t>
  </si>
  <si>
    <t>14.14 - Manufacture of underwear</t>
  </si>
  <si>
    <t>14.19 - Manufacture of other wearing apparel and accessories</t>
  </si>
  <si>
    <t>14.20 - Manufacture of articles of fur</t>
  </si>
  <si>
    <t>14.31 - Manufacture of knitted and crocheted hosiery</t>
  </si>
  <si>
    <t>14.39 - Manufacture of other knitted and crocheted apparel</t>
  </si>
  <si>
    <t>15.11 - Tanning and dressing of leather; dressing and dyeing of fur</t>
  </si>
  <si>
    <t>15.12 - Manufacture of luggage, handbags and the like, saddlery and harness</t>
  </si>
  <si>
    <t>15.20 - Manufacture of footwear</t>
  </si>
  <si>
    <t>16.10 - Sawmilling and planing of wood</t>
  </si>
  <si>
    <t>16.21 - Manufacture of veneer sheets and wood-based panels</t>
  </si>
  <si>
    <t>16.22 - Manufacture of assembled parquet floors</t>
  </si>
  <si>
    <t>16.23 - Manufacture of other builders' carpentry and joinery</t>
  </si>
  <si>
    <t>16.24 - Manufacture of wooden containers</t>
  </si>
  <si>
    <t>16.29 - Manufacture of other products of wood; manufacture of articles of cork, straw and plaiting materials</t>
  </si>
  <si>
    <t>17.11 - Manufacture of pulp</t>
  </si>
  <si>
    <t>17.12 - Manufacture of paper and paperboard</t>
  </si>
  <si>
    <t>17.21 - Manufacture of corrugated paper and paperboard and of containers of paper and paperboard</t>
  </si>
  <si>
    <t>17.22 - Manufacture of household and sanitary goods and of toilet requisites</t>
  </si>
  <si>
    <t>17.23 - Manufacture of paper stationery</t>
  </si>
  <si>
    <t>17.24 - Manufacture of wallpaper</t>
  </si>
  <si>
    <t>17.29 - Manufacture of other articles of paper and paperboard</t>
  </si>
  <si>
    <t>18.11 - Printing of newspapers</t>
  </si>
  <si>
    <t>18.12 - Other printing</t>
  </si>
  <si>
    <t>18.13 - Pre-press and pre-media services</t>
  </si>
  <si>
    <t>18.14 - Binding and related services</t>
  </si>
  <si>
    <t>18.20 - Reproduction of recorded media</t>
  </si>
  <si>
    <t>19.10 - Manufacture of coke oven products</t>
  </si>
  <si>
    <t>19.20 - Manufacture of refined petroleum products</t>
  </si>
  <si>
    <t>20.11 - Manufacture of industrial gases</t>
  </si>
  <si>
    <t>20.12 - Manufacture of dyes and pigments</t>
  </si>
  <si>
    <t>20.13 - Manufacture of other inorganic basic chemicals</t>
  </si>
  <si>
    <t>20.14 - Manufacture of other organic basic chemicals</t>
  </si>
  <si>
    <t>20.15 - Manufacture of fertilisers and nitrogen compounds</t>
  </si>
  <si>
    <t>20.16 - Manufacture of plastics in primary forms</t>
  </si>
  <si>
    <t>20.17 - Manufacture of synthetic rubber in primary forms</t>
  </si>
  <si>
    <t>20.20 - Manufacture of pesticides and other agrochemical products</t>
  </si>
  <si>
    <t>20.30 - Manufacture of paints, varnishes and similar coatings, printing ink and mastics</t>
  </si>
  <si>
    <t>20.41 - Manufacture of soap and detergents, cleaning and polishing preparations</t>
  </si>
  <si>
    <t>20.42 - Manufacture of perfumes and toilet preparations</t>
  </si>
  <si>
    <t>20.51 - Manufacture of explosives</t>
  </si>
  <si>
    <t>20.52 - Manufacture of glues</t>
  </si>
  <si>
    <t>20.53 - Manufacture of essential oils</t>
  </si>
  <si>
    <t>20.59 - Manufacture of other chemical products n.e.c.</t>
  </si>
  <si>
    <t>20.60 - Manufacture of man-made fibres</t>
  </si>
  <si>
    <t>21.10 - Manufacture of basic pharmaceutical products</t>
  </si>
  <si>
    <t>21.20 - Manufacture of pharmaceutical preparations</t>
  </si>
  <si>
    <t>22.11 - Manufacture of rubber tyres and tubes; retreading and rebuilding of rubber tyres</t>
  </si>
  <si>
    <t>22.19 - Manufacture of other rubber products</t>
  </si>
  <si>
    <t>22.21 - Manufacture of plastic plates, sheets, tubes and profiles</t>
  </si>
  <si>
    <t>22.22 - Manufacture of plastic packing goods</t>
  </si>
  <si>
    <t>22.23 - Manufacture of buildersâ€™ ware of plastic</t>
  </si>
  <si>
    <t>22.29 - Manufacture of other plastic products</t>
  </si>
  <si>
    <t>23.11 - Manufacture of flat glass</t>
  </si>
  <si>
    <t>23.12 - Shaping and processing of flat glass</t>
  </si>
  <si>
    <t>23.13 - Manufacture of hollow glass</t>
  </si>
  <si>
    <t>23.14 - Manufacture of glass fibres</t>
  </si>
  <si>
    <t>23.19 - Manufacture and processing of other glass, including technical glassware</t>
  </si>
  <si>
    <t>23.20 - Manufacture of refractory products</t>
  </si>
  <si>
    <t>23.31 - Manufacture of ceramic tiles and flags</t>
  </si>
  <si>
    <t>23.32 - Manufacture of bricks, tiles and construction products, in baked clay</t>
  </si>
  <si>
    <t>23.41 - Manufacture of ceramic household and ornamental articles</t>
  </si>
  <si>
    <t>23.42 - Manufacture of ceramic sanitary fixtures</t>
  </si>
  <si>
    <t>23.43 - Manufacture of ceramic insulators and insulating fittings</t>
  </si>
  <si>
    <t>23.44 - Manufacture of other technical ceramic products</t>
  </si>
  <si>
    <t>23.49 - Manufacture of other ceramic products</t>
  </si>
  <si>
    <t>23.51 - Manufacture of cement</t>
  </si>
  <si>
    <t>23.52 - Manufacture of lime and plaster</t>
  </si>
  <si>
    <t>23.61 - Manufacture of concrete products for construction purposes</t>
  </si>
  <si>
    <t>23.62 - Manufacture of plaster products for construction purposes</t>
  </si>
  <si>
    <t>23.63 - Manufacture of ready-mixed concrete</t>
  </si>
  <si>
    <t>23.64 - Manufacture of mortars</t>
  </si>
  <si>
    <t>23.65 - Manufacture of fibre cement</t>
  </si>
  <si>
    <t>23.69 - Manufacture of other articles of concrete, plaster and cement</t>
  </si>
  <si>
    <t>23.70 - Cutting, shaping and finishing of stone</t>
  </si>
  <si>
    <t>23.91 - Production of abrasive products</t>
  </si>
  <si>
    <t>23.99 - Manufacture of other non-metallic mineral products n.e.c.</t>
  </si>
  <si>
    <t xml:space="preserve">24.10 - Manufacture of basic iron and steel and of ferro-alloys </t>
  </si>
  <si>
    <t>24.20 - Manufacture of tubes, pipes, hollow profiles and related fittings, of steel</t>
  </si>
  <si>
    <t>24.31 - Cold drawing of bars</t>
  </si>
  <si>
    <t>24.32 - Cold rolling of narrow strip</t>
  </si>
  <si>
    <t>24.33 - Cold forming or folding</t>
  </si>
  <si>
    <t>24.34 - Cold drawing of wire</t>
  </si>
  <si>
    <t>24.41 - Precious metals production</t>
  </si>
  <si>
    <t>24.42 - Aluminium production</t>
  </si>
  <si>
    <t>24.43 - Lead, zinc and tin production</t>
  </si>
  <si>
    <t>24.44 - Copper production</t>
  </si>
  <si>
    <t>24.45 - Other non-ferrous metal production</t>
  </si>
  <si>
    <t xml:space="preserve">24.46 - Processing of nuclear fuel </t>
  </si>
  <si>
    <t xml:space="preserve">Berlin </t>
  </si>
  <si>
    <t>24.51 - Casting of iron</t>
  </si>
  <si>
    <t xml:space="preserve">Berlin  </t>
  </si>
  <si>
    <t>24.52 - Casting of steel</t>
  </si>
  <si>
    <t>24.53 - Casting of light metals</t>
  </si>
  <si>
    <t xml:space="preserve">Brandenburg </t>
  </si>
  <si>
    <t>24.54 - Casting of other non-ferrous metals</t>
  </si>
  <si>
    <t>25.11 - Manufacture of metal structures and parts of structures</t>
  </si>
  <si>
    <t>25.12 - Manufacture of doors and windows of metal</t>
  </si>
  <si>
    <t>25.21 - Manufacture of central heating radiators and boilers</t>
  </si>
  <si>
    <t>25.29 - Manufacture of other tanks, reservoirs and containers of metal</t>
  </si>
  <si>
    <t>25.30 - Manufacture of steam generators, except central heating hot water boilers</t>
  </si>
  <si>
    <t>25.40 - Manufacture of weapons and ammunition</t>
  </si>
  <si>
    <t>25.50 - Forging, pressing, stamping and roll-forming of metal; powder metallurgy</t>
  </si>
  <si>
    <t>25.61 - Treatment and coating of metals</t>
  </si>
  <si>
    <t>25.62 - Machining</t>
  </si>
  <si>
    <t>25.71 - Manufacture of cutlery</t>
  </si>
  <si>
    <t>25.72 - Manufacture of locks and hinges</t>
  </si>
  <si>
    <t>25.73 - Manufacture of tools</t>
  </si>
  <si>
    <t>25.91 - Manufacture of steel drums and similar containers</t>
  </si>
  <si>
    <t xml:space="preserve">25.92 - Manufacture of light metal packaging </t>
  </si>
  <si>
    <t>25.93 - Manufacture of wire products, chain and springs</t>
  </si>
  <si>
    <t>25.94 - Manufacture of fasteners and screw machine products</t>
  </si>
  <si>
    <t>25.99 - Manufacture of other fabricated metal products n.e.c.</t>
  </si>
  <si>
    <t>26.11 - Manufacture of electronic components</t>
  </si>
  <si>
    <t>26.12 - Manufacture of loaded electronic boards</t>
  </si>
  <si>
    <t xml:space="preserve">Bremen </t>
  </si>
  <si>
    <t>26.20 - Manufacture of computers and peripheral equipment</t>
  </si>
  <si>
    <t>26.30 - Manufacture of communication equipment</t>
  </si>
  <si>
    <t>26.40 - Manufacture of consumer electronics</t>
  </si>
  <si>
    <t>26.51 - Manufacture of instruments and appliances for measuring, testing and navigation</t>
  </si>
  <si>
    <t xml:space="preserve">Hamburg </t>
  </si>
  <si>
    <t>26.52 - Manufacture of watches and clocks</t>
  </si>
  <si>
    <t xml:space="preserve">Hamburg  </t>
  </si>
  <si>
    <t>26.60 - Manufacture of irradiation, electromedical and electrotherapeutic equipment</t>
  </si>
  <si>
    <t>Hessen</t>
  </si>
  <si>
    <t>26.70 - Manufacture of optical instruments and photographic equipment</t>
  </si>
  <si>
    <t>26.80 - Manufacture of magnetic and optical media</t>
  </si>
  <si>
    <t>27.11 - Manufacture of electric motors, generators and transformers</t>
  </si>
  <si>
    <t>27.12 - Manufacture of electricity distribution and control apparatus</t>
  </si>
  <si>
    <t>27.20 - Manufacture of batteries and accumulators</t>
  </si>
  <si>
    <t>27.31 - Manufacture of fibre optic cables</t>
  </si>
  <si>
    <t>27.32 - Manufacture of other electronic and electric wires and cables</t>
  </si>
  <si>
    <t>27.33 - Manufacture of wiring devices</t>
  </si>
  <si>
    <t>27.40 - Manufacture of electric lighting equipment</t>
  </si>
  <si>
    <t>27.51 - Manufacture of electric domestic appliances</t>
  </si>
  <si>
    <t>27.52 - Manufacture of non-electric domestic appliances</t>
  </si>
  <si>
    <t>27.90 - Manufacture of other electrical equipment</t>
  </si>
  <si>
    <t>28.11 - Manufacture of engines and turbines, except aircraft, vehicle and cycle engines</t>
  </si>
  <si>
    <t>28.12 - Manufacture of fluid power equipment</t>
  </si>
  <si>
    <t>28.13 - Manufacture of other pumps and compressors</t>
  </si>
  <si>
    <t>28.14 - Manufacture of other taps and valves</t>
  </si>
  <si>
    <t>28.15 - Manufacture of bearings, gears, gearing and driving elements</t>
  </si>
  <si>
    <t>28.21 - Manufacture of ovens, furnaces and furnace burners</t>
  </si>
  <si>
    <t>28.22 - Manufacture of lifting and handling equipment</t>
  </si>
  <si>
    <t>28.23 - Manufacture of office machinery and equipment (except computers and peripheral equipment)</t>
  </si>
  <si>
    <t>28.24 - Manufacture of power-driven hand tools</t>
  </si>
  <si>
    <t>28.25 - Manufacture of non-domestic cooling and ventilation equipment</t>
  </si>
  <si>
    <t>28.29 - Manufacture of other general-purpose machinery n.e.c.</t>
  </si>
  <si>
    <t>28.30 - Manufacture of agricultural and forestry machinery</t>
  </si>
  <si>
    <t>28.41 - Manufacture of metal forming machinery</t>
  </si>
  <si>
    <t>28.49 - Manufacture of other machine tools</t>
  </si>
  <si>
    <t>28.91 - Manufacture of machinery for metallurgy</t>
  </si>
  <si>
    <t>28.92 - Manufacture of machinery for mining, quarrying and construction</t>
  </si>
  <si>
    <t>28.93 - Manufacture of machinery for food, beverage and tobacco processing</t>
  </si>
  <si>
    <t>28.94 - Manufacture of machinery for textile, apparel and leather production</t>
  </si>
  <si>
    <t>28.95 - Manufacture of machinery for paper and paperboard production</t>
  </si>
  <si>
    <t xml:space="preserve">Mecklenburg-Vorpommern </t>
  </si>
  <si>
    <t>28.96 - Manufacture of plastics and rubber machinery</t>
  </si>
  <si>
    <t>28.99 - Manufacture of other special-purpose machinery n.e.c.</t>
  </si>
  <si>
    <t>29.10 - Manufacture of motor vehicles</t>
  </si>
  <si>
    <t>29.20 - Manufacture of bodies (coachwork) for motor vehicles; manufacture of trailers and semi-trailers</t>
  </si>
  <si>
    <t>29.31 - Manufacture of electrical and electronic equipment for motor vehicles</t>
  </si>
  <si>
    <t>29.32 - Manufacture of other parts and accessories for motor vehicles</t>
  </si>
  <si>
    <t>30.11 - Building of ships and floating structures</t>
  </si>
  <si>
    <t>30.12 - Building of pleasure and sporting boats</t>
  </si>
  <si>
    <t>30.20 - Manufacture of railway locomotives and rolling stock</t>
  </si>
  <si>
    <t>Niedersachsen</t>
  </si>
  <si>
    <t>30.30 - Manufacture of air and spacecraft and related machinery</t>
  </si>
  <si>
    <t>30.40 - Manufacture of military fighting vehicles</t>
  </si>
  <si>
    <t>30.91 - Manufacture of motorcycles</t>
  </si>
  <si>
    <t>30.92 - Manufacture of bicycles and invalid carriages</t>
  </si>
  <si>
    <t>30.99 - Manufacture of other transport equipment n.e.c.</t>
  </si>
  <si>
    <t>31.01 - Manufacture of office and shop furniture</t>
  </si>
  <si>
    <t>31.02 - Manufacture of kitchen furniture</t>
  </si>
  <si>
    <t>31.03 - Manufacture of mattresses</t>
  </si>
  <si>
    <t>31.09 - Manufacture of other furniture</t>
  </si>
  <si>
    <t>32.11 - Striking of coins</t>
  </si>
  <si>
    <t>32.12 - Manufacture of jewellery and related articles</t>
  </si>
  <si>
    <t>DE91C</t>
  </si>
  <si>
    <t>32.13 - Manufacture of imitation jewellery and related articles</t>
  </si>
  <si>
    <t>32.20 - Manufacture of musical instruments</t>
  </si>
  <si>
    <t>32.30 - Manufacture of sports goods</t>
  </si>
  <si>
    <t>32.40 - Manufacture of games and toys</t>
  </si>
  <si>
    <t>32.50 - Manufacture of medical and dental instruments and supplies</t>
  </si>
  <si>
    <t>32.91 - Manufacture of brooms and brushes</t>
  </si>
  <si>
    <t xml:space="preserve">32.99 - Other manufacturing n.e.c. </t>
  </si>
  <si>
    <t>33.11 - Repair of fabricated metal products</t>
  </si>
  <si>
    <t>33.12 - Repair of machinery</t>
  </si>
  <si>
    <t>33.13 - Repair of electronic and optical equipment</t>
  </si>
  <si>
    <t>33.14 - Repair of electrical equipment</t>
  </si>
  <si>
    <t>33.15 - Repair and maintenance of ships and boats</t>
  </si>
  <si>
    <t>33.16 - Repair and maintenance of aircraft and spacecraft</t>
  </si>
  <si>
    <t>33.17 - Repair and maintenance of other transport equipment</t>
  </si>
  <si>
    <t>33.19 - Repair of other equipment</t>
  </si>
  <si>
    <t>33.20 - Installation of industrial machinery and equipment</t>
  </si>
  <si>
    <t>35.11 - Production of electricity</t>
  </si>
  <si>
    <t>35.12 - Transmission of electricity</t>
  </si>
  <si>
    <t>35.13 - Distribution of electricity</t>
  </si>
  <si>
    <t>35.14 - Trade of electricity</t>
  </si>
  <si>
    <t>35.21 - Manufacture of gas</t>
  </si>
  <si>
    <t>35.22 - Distribution of gaseous fuels through mains</t>
  </si>
  <si>
    <t>35.23 - Trade of gas through mains</t>
  </si>
  <si>
    <t>35.30 - Steam and air conditioning supply</t>
  </si>
  <si>
    <t>36.00 - Water collection, treatment and supply</t>
  </si>
  <si>
    <t>37.00 - Sewerage</t>
  </si>
  <si>
    <t>38.11 - Collection of non-hazardous waste</t>
  </si>
  <si>
    <t>38.12 - Collection of hazardous waste</t>
  </si>
  <si>
    <t>38.21 - Treatment and disposal of non-hazardous waste</t>
  </si>
  <si>
    <t>38.22 - Treatment and disposal of hazardous waste</t>
  </si>
  <si>
    <t>38.31 - Dismantling of wrecks</t>
  </si>
  <si>
    <t>38.32 - Recovery of sorted materials</t>
  </si>
  <si>
    <t>39.00 - Remediation activities and other waste management services</t>
  </si>
  <si>
    <t>41.10 - Development of building projects</t>
  </si>
  <si>
    <t>41.20 - Construction of residential and non-residential buildings</t>
  </si>
  <si>
    <t>42.11 - Construction of roads and motorways</t>
  </si>
  <si>
    <t>42.12 - Construction of railways and underground railways</t>
  </si>
  <si>
    <t>42.13 - Construction of bridges and tunnels</t>
  </si>
  <si>
    <t>42.21 - Construction of utility projects for fluids</t>
  </si>
  <si>
    <t>Nordrhein-Westfalen</t>
  </si>
  <si>
    <t>42.22 - Construction of utility projects for electricity and telecommunications</t>
  </si>
  <si>
    <t>42.91 - Construction of water projects</t>
  </si>
  <si>
    <t>42.99 - Construction of other civil engineering projects n.e.c.</t>
  </si>
  <si>
    <t>43.11 - Demolition</t>
  </si>
  <si>
    <t>43.12 - Site preparation</t>
  </si>
  <si>
    <t>43.13 - Test drilling and boring</t>
  </si>
  <si>
    <t>43.21 - Electrical installation</t>
  </si>
  <si>
    <t>Mülheim an der Ruhr, Kreisfreie Stadt</t>
  </si>
  <si>
    <t>43.22 - Plumbing, heat and air-conditioning installation</t>
  </si>
  <si>
    <t>43.29 - Other construction installation</t>
  </si>
  <si>
    <t>43.31 - Plastering</t>
  </si>
  <si>
    <t>43.32 - Joinery installation</t>
  </si>
  <si>
    <t>43.33 - Floor and wall covering</t>
  </si>
  <si>
    <t>43.34 - Painting and glazing</t>
  </si>
  <si>
    <t>43.39 - Other building completion and finishing</t>
  </si>
  <si>
    <t>43.91 - Roofing activities</t>
  </si>
  <si>
    <t>43.99 - Other specialised construction activities n.e.c.</t>
  </si>
  <si>
    <t>45.11 - Sale of cars and light motor vehicles</t>
  </si>
  <si>
    <t>45.19 - Sale of other motor vehicles</t>
  </si>
  <si>
    <t>45.20 - Maintenance and repair of motor vehicles</t>
  </si>
  <si>
    <t>45.31 - Wholesale trade of motor vehicle parts and accessories</t>
  </si>
  <si>
    <t>45.32 - Retail trade of motor vehicle parts and accessories</t>
  </si>
  <si>
    <t>45.40 - Sale, maintenance and repair of motorcycles and related parts and accessories</t>
  </si>
  <si>
    <t>46.11 - Agents involved in the sale of agricultural raw materials, live animals, textile raw materials and semi-finished goods</t>
  </si>
  <si>
    <t>46.12 - Agents involved in the sale of fuels, ores, metals and industrial chemicals</t>
  </si>
  <si>
    <t>46.13 - Agents involved in the sale of timber and building materials</t>
  </si>
  <si>
    <t>46.14 - Agents involved in the sale of machinery, industrial equipment, ships and aircraft</t>
  </si>
  <si>
    <t>46.15 - Agents involved in the sale of furniture, household goods, hardware and ironmongery</t>
  </si>
  <si>
    <t>46.16 - Agents involved in the sale of textiles, clothing, fur, footwear and leather goods</t>
  </si>
  <si>
    <t>46.17 - Agents involved in the sale of food, beverages and tobacco</t>
  </si>
  <si>
    <t>46.18 - Agents specialised in the sale of other particular products</t>
  </si>
  <si>
    <t>46.19 - Agents involved in the sale of a variety of goods</t>
  </si>
  <si>
    <t>46.21 - Wholesale of grain, unmanufactured tobacco, seeds and animal feeds</t>
  </si>
  <si>
    <t>46.22 - Wholesale of flowers and plants</t>
  </si>
  <si>
    <t>46.23 - Wholesale of live animals</t>
  </si>
  <si>
    <t>46.24 - Wholesale of hides, skins and leather</t>
  </si>
  <si>
    <t>46.31 - Wholesale of fruit and vegetables</t>
  </si>
  <si>
    <t>46.32 - Wholesale of meat and meat products</t>
  </si>
  <si>
    <t>46.33 - Wholesale of dairy products, eggs and edible oils and fats</t>
  </si>
  <si>
    <t>46.34 - Wholesale of beverages</t>
  </si>
  <si>
    <t>46.35 - Wholesale of tobacco products</t>
  </si>
  <si>
    <t>46.36 - Wholesale of sugar and chocolate and sugar confectionery</t>
  </si>
  <si>
    <t>46.37 - Wholesale of coffee, tea, cocoa and spices</t>
  </si>
  <si>
    <t>46.38 - Wholesale of other food, including fish, crustaceans and molluscs</t>
  </si>
  <si>
    <t>46.39 - Non-specialised wholesale of food, beverages and tobacco</t>
  </si>
  <si>
    <t>46.41 - Wholesale of textiles</t>
  </si>
  <si>
    <t>46.42 - Wholesale of clothing and footwear</t>
  </si>
  <si>
    <t>46.43 - Wholesale of electrical household appliances</t>
  </si>
  <si>
    <t>46.44 - Wholesale of china and glassware and cleaning materials</t>
  </si>
  <si>
    <t>46.45 - Wholesale of perfume and cosmetics</t>
  </si>
  <si>
    <t>46.46 - Wholesale of pharmaceutical goods</t>
  </si>
  <si>
    <t>46.47 - Wholesale of furniture, carpets and lighting equipment</t>
  </si>
  <si>
    <t>46.48 - Wholesale of watches and jewellery</t>
  </si>
  <si>
    <t>46.49 - Wholesale of other household goods</t>
  </si>
  <si>
    <t>46.51 - Wholesale of computers, computer peripheral equipment and software</t>
  </si>
  <si>
    <t>46.52 - Wholesale of electronic and telecommunications equipment and parts</t>
  </si>
  <si>
    <t>46.61 - Wholesale of agricultural machinery, equipment and supplies</t>
  </si>
  <si>
    <t>46.62 - Wholesale of machine tools</t>
  </si>
  <si>
    <t>46.63 - Wholesale of mining, construction and civil engineering machinery</t>
  </si>
  <si>
    <t>46.64 - Wholesale of machinery for the textile industry and of sewing and knitting machines</t>
  </si>
  <si>
    <t>Rheinland-Pfalz</t>
  </si>
  <si>
    <t>46.65 - Wholesale of office furniture</t>
  </si>
  <si>
    <t>46.66 - Wholesale of other office machinery and equipment</t>
  </si>
  <si>
    <t>46.69 - Wholesale of other machinery and equipment</t>
  </si>
  <si>
    <t>46.71 - Wholesale of solid, liquid and gaseous fuels and related products</t>
  </si>
  <si>
    <t>46.72 - Wholesale of metals and metal ores</t>
  </si>
  <si>
    <t>46.73 - Wholesale of wood, construction materials and sanitary equipment</t>
  </si>
  <si>
    <t>46.74 - Wholesale of hardware, plumbing and heating equipment and supplies</t>
  </si>
  <si>
    <t>46.75 - Wholesale of chemical products</t>
  </si>
  <si>
    <t>46.76 - Wholesale of other intermediate products</t>
  </si>
  <si>
    <t>46.77 - Wholesale of waste and scrap</t>
  </si>
  <si>
    <t>46.90 - Non-specialised wholesale trade</t>
  </si>
  <si>
    <t>DEB1C</t>
  </si>
  <si>
    <t>47.11 - Retail sale in non-specialised stores with food, beverages or tobacco predominating</t>
  </si>
  <si>
    <t>DEB1D</t>
  </si>
  <si>
    <t>47.19 - Other retail sale in non-specialised stores</t>
  </si>
  <si>
    <t>47.21 - Retail sale of fruit and vegetables in specialised stores</t>
  </si>
  <si>
    <t>47.22 - Retail sale of meat and meat products in specialised stores</t>
  </si>
  <si>
    <t>47.23 - Retail sale of fish, crustaceans and molluscs in specialised stores</t>
  </si>
  <si>
    <t>47.24 - Retail sale of bread, cakes, flour confectionery and sugar confectionery in specialised stores</t>
  </si>
  <si>
    <t>47.25 - Retail sale of beverages in specialised stores</t>
  </si>
  <si>
    <t>47.26 - Retail sale of tobacco products in specialised stores</t>
  </si>
  <si>
    <t>47.29 - Other retail sale of food in specialised stores</t>
  </si>
  <si>
    <t>47.30 - Retail sale of automotive fuel in specialised stores</t>
  </si>
  <si>
    <t>47.41 - Retail sale of computers, peripheral units and software in specialised stores</t>
  </si>
  <si>
    <t>47.42 - Retail sale of telecommunications equipment in specialised stores</t>
  </si>
  <si>
    <t>47.43 - Retail sale of audio and video equipment in specialised stores</t>
  </si>
  <si>
    <t>47.51 - Retail sale of textiles in specialised stores</t>
  </si>
  <si>
    <t>47.52 - Retail sale of hardware, paints and glass in specialised stores</t>
  </si>
  <si>
    <t>47.53 - Retail sale of carpets, rugs, wall and floor coverings in specialised stores</t>
  </si>
  <si>
    <t>47.54 - Retail sale of electrical household appliances in specialised stores</t>
  </si>
  <si>
    <t>47.59 - Retail sale of furniture, lighting equipment and other household articles in specialised stores</t>
  </si>
  <si>
    <t>47.61 - Retail sale of books in specialised stores</t>
  </si>
  <si>
    <t>47.62 - Retail sale of newspapers and stationery in specialised stores</t>
  </si>
  <si>
    <t>47.63 - Retail sale of music and video recordings in specialised stores</t>
  </si>
  <si>
    <t>47.64 - Retail sale of sporting equipment in specialised stores</t>
  </si>
  <si>
    <t>47.65 - Retail sale of games and toys in specialised stores</t>
  </si>
  <si>
    <t>47.71 - Retail sale of clothing in specialised stores</t>
  </si>
  <si>
    <t>47.72 - Retail sale of footwear and leather goods in specialised stores</t>
  </si>
  <si>
    <t>47.73 - Dispensing chemist in specialised stores</t>
  </si>
  <si>
    <t>47.74 - Retail sale of medical and orthopaedic goods in specialised stores</t>
  </si>
  <si>
    <t>47.75 - Retail sale of cosmetic and toilet articles in specialised stores</t>
  </si>
  <si>
    <t>47.76 - Retail sale of flowers, plants, seeds, fertilisers, pet animals and pet food in specialised stores</t>
  </si>
  <si>
    <t>47.77 - Retail sale of watches and jewellery in specialised stores</t>
  </si>
  <si>
    <t>DEC0</t>
  </si>
  <si>
    <t xml:space="preserve">Saarland </t>
  </si>
  <si>
    <t>47.78 - Other retail sale of new goods in specialised stores</t>
  </si>
  <si>
    <t>DEC01</t>
  </si>
  <si>
    <t>47.79 - Retail sale of second-hand goods in stores</t>
  </si>
  <si>
    <t>DEC02</t>
  </si>
  <si>
    <t>47.81 - Retail sale via stalls and markets of food, beverages and tobacco products</t>
  </si>
  <si>
    <t>DEC03</t>
  </si>
  <si>
    <t>47.82 - Retail sale via stalls and markets of textiles, clothing and footwear</t>
  </si>
  <si>
    <t>DEC04</t>
  </si>
  <si>
    <t>47.89 - Retail sale via stalls and markets of other goods</t>
  </si>
  <si>
    <t>DEC05</t>
  </si>
  <si>
    <t>47.91 - Retail sale via mail order houses or via Internet</t>
  </si>
  <si>
    <t>DEC06</t>
  </si>
  <si>
    <t>47.99 - Other retail sale not in stores, stalls or markets</t>
  </si>
  <si>
    <t>Sachsen</t>
  </si>
  <si>
    <t>49.10 - Passenger rail transport, interurban</t>
  </si>
  <si>
    <t>49.20 - Freight rail transport</t>
  </si>
  <si>
    <t>49.31 - Urban and suburban passenger land transport</t>
  </si>
  <si>
    <t>49.32 - Taxi operation</t>
  </si>
  <si>
    <t>49.39 - Other passenger land transport n.e.c.</t>
  </si>
  <si>
    <t>49.41 - Freight transport by road</t>
  </si>
  <si>
    <t>49.42 - Removal services</t>
  </si>
  <si>
    <t>49.50 - Transport via pipeline</t>
  </si>
  <si>
    <t>50.10 - Sea and coastal passenger water transport</t>
  </si>
  <si>
    <t>50.20 - Sea and coastal freight water transport</t>
  </si>
  <si>
    <t>50.30 - Inland passenger water transport</t>
  </si>
  <si>
    <t>50.40 - Inland freight water transport</t>
  </si>
  <si>
    <t>51.10 - Passenger air transport</t>
  </si>
  <si>
    <t>51.21 - Freight air transport</t>
  </si>
  <si>
    <t>51.22 - Space transport</t>
  </si>
  <si>
    <t xml:space="preserve">Leipzig </t>
  </si>
  <si>
    <t>52.10 - Warehousing and storage</t>
  </si>
  <si>
    <t>52.21 - Service activities incidental to land transportation</t>
  </si>
  <si>
    <t>52.22 - Service activities incidental to water transportation</t>
  </si>
  <si>
    <t xml:space="preserve">Sachsen-Anhalt </t>
  </si>
  <si>
    <t>52.23 - Service activities incidental to air transportation</t>
  </si>
  <si>
    <t>52.24 - Cargo handling</t>
  </si>
  <si>
    <t xml:space="preserve">52.29 - Other transportation support activities </t>
  </si>
  <si>
    <t>53.10 - Postal activities under universal service obligation</t>
  </si>
  <si>
    <t>53.20 - Other postal and courier activities</t>
  </si>
  <si>
    <t>55.10 - Hotels and similar accommodation</t>
  </si>
  <si>
    <t>55.20 - Holiday and other short-stay accommodation</t>
  </si>
  <si>
    <t>55.30 - Camping grounds, recreational vehicle parks and trailer parks</t>
  </si>
  <si>
    <t>Burgenlandkreis</t>
  </si>
  <si>
    <t>55.90 - Other accommodation</t>
  </si>
  <si>
    <t>56.10 - Restaurants and mobile food service activities</t>
  </si>
  <si>
    <t>56.21 - Event catering activities</t>
  </si>
  <si>
    <t>56.29 - Other food service activities</t>
  </si>
  <si>
    <t>56.30 - Beverage serving activities</t>
  </si>
  <si>
    <t>58.11 - Book publishing</t>
  </si>
  <si>
    <t>58.12 - Publishing of directories and mailing lists</t>
  </si>
  <si>
    <t>58.13 - Publishing of newspapers</t>
  </si>
  <si>
    <t xml:space="preserve">Schleswig-Holstein </t>
  </si>
  <si>
    <t>58.14 - Publishing of journals and periodicals</t>
  </si>
  <si>
    <t>58.19 - Other publishing activities</t>
  </si>
  <si>
    <t>58.21 - Publishing of computer games</t>
  </si>
  <si>
    <t>58.29 - Other software publishing</t>
  </si>
  <si>
    <t>59.11 - Motion picture, video and television programme production activities</t>
  </si>
  <si>
    <t>59.12 - Motion picture, video and television programme post-production activities</t>
  </si>
  <si>
    <t>59.13 - Motion picture, video and television programme distribution activities</t>
  </si>
  <si>
    <t>59.14 - Motion picture projection activities</t>
  </si>
  <si>
    <t>59.20 - Sound recording and music publishing activities</t>
  </si>
  <si>
    <t>60.10 - Radio broadcasting</t>
  </si>
  <si>
    <t>60.20 - Television programming and broadcasting activities</t>
  </si>
  <si>
    <t>61.10 - Wired telecommunications activities</t>
  </si>
  <si>
    <t>61.20 - Wireless telecommunications activities</t>
  </si>
  <si>
    <t>61.30 - Satellite telecommunications activities</t>
  </si>
  <si>
    <t>61.90 - Other telecommunications activities</t>
  </si>
  <si>
    <t>62.01 - Computer programming activities</t>
  </si>
  <si>
    <t>62.02 - Computer consultancy activities</t>
  </si>
  <si>
    <t xml:space="preserve">Thüringen </t>
  </si>
  <si>
    <t>62.03 - Computer facilities management activities</t>
  </si>
  <si>
    <t>62.09 - Other information technology and computer service activities</t>
  </si>
  <si>
    <t>63.11 - Data processing, hosting and related activities</t>
  </si>
  <si>
    <t>63.12 - Web portals</t>
  </si>
  <si>
    <t>63.91 - News agency activities</t>
  </si>
  <si>
    <t>63.99 - Other information service activities n.e.c.</t>
  </si>
  <si>
    <t>64.11 - Central banking</t>
  </si>
  <si>
    <t>64.19 - Other monetary intermediation</t>
  </si>
  <si>
    <t>64.20 - Activities of holding companies</t>
  </si>
  <si>
    <t>64.30 - Trusts, funds and similar financial entities</t>
  </si>
  <si>
    <t>64.91 - Financial leasing</t>
  </si>
  <si>
    <t>64.92 - Other credit granting</t>
  </si>
  <si>
    <t>64.99 - Other financial service activities, except insurance and pension funding n.e.c.</t>
  </si>
  <si>
    <t>65.11 - Life insurance</t>
  </si>
  <si>
    <t>65.12 - Non-life insurance</t>
  </si>
  <si>
    <t>65.20 - Reinsurance</t>
  </si>
  <si>
    <t>65.30 - Pension funding</t>
  </si>
  <si>
    <t>66.11 - Administration of financial markets</t>
  </si>
  <si>
    <t>66.12 - Security and commodity contracts brokerage</t>
  </si>
  <si>
    <t>66.19 - Other activities auxiliary to financial services, except insurance and pension funding</t>
  </si>
  <si>
    <t>66.21 - Risk and damage evaluation</t>
  </si>
  <si>
    <t>66.22 - Activities of insurance agents and brokers</t>
  </si>
  <si>
    <t>66.29 - Other activities auxiliary to insurance and pension funding</t>
  </si>
  <si>
    <t>66.30 - Fund management activities</t>
  </si>
  <si>
    <t>68.10 - Buying and selling of own real estate</t>
  </si>
  <si>
    <t xml:space="preserve">Eesti </t>
  </si>
  <si>
    <t>68.20 - Rental and operating of own or leased real estate</t>
  </si>
  <si>
    <t>68.31 - Real estate agencies</t>
  </si>
  <si>
    <t>68.32 - Management of real estate on a fee or contract basis</t>
  </si>
  <si>
    <t>69.10 - Legal activities</t>
  </si>
  <si>
    <t>EE009</t>
  </si>
  <si>
    <t>69.20 - Accounting, bookkeeping and auditing activities; tax consultancy</t>
  </si>
  <si>
    <t>EE00A</t>
  </si>
  <si>
    <t>70.10 - Activities of head offices</t>
  </si>
  <si>
    <t>70.21 - Public relations and communication activities</t>
  </si>
  <si>
    <t>IE04</t>
  </si>
  <si>
    <t>Northern and Western</t>
  </si>
  <si>
    <t>70.22 - Business and other management consultancy activities</t>
  </si>
  <si>
    <t>IE041</t>
  </si>
  <si>
    <t xml:space="preserve">71.11 - Architectural activities </t>
  </si>
  <si>
    <t>IE042</t>
  </si>
  <si>
    <t>71.12 - Engineering activities and related technical consultancy</t>
  </si>
  <si>
    <t>IE05</t>
  </si>
  <si>
    <t>Southern</t>
  </si>
  <si>
    <t>71.20 - Technical testing and analysis</t>
  </si>
  <si>
    <t>IE051</t>
  </si>
  <si>
    <t xml:space="preserve">Mid-West </t>
  </si>
  <si>
    <t>72.11 - Research and experimental development on biotechnology</t>
  </si>
  <si>
    <t>IE052</t>
  </si>
  <si>
    <t xml:space="preserve">South-East </t>
  </si>
  <si>
    <t>72.19 - Other research and experimental development on natural sciences and engineering</t>
  </si>
  <si>
    <t>IE053</t>
  </si>
  <si>
    <t xml:space="preserve">South-West </t>
  </si>
  <si>
    <t>72.20 - Research and experimental development on social sciences and humanities</t>
  </si>
  <si>
    <t>IE06</t>
  </si>
  <si>
    <t>Eastern and Midland</t>
  </si>
  <si>
    <t>73.11 - Advertising agencies</t>
  </si>
  <si>
    <t>IE061</t>
  </si>
  <si>
    <t>73.12 - Media representation</t>
  </si>
  <si>
    <t>IE062</t>
  </si>
  <si>
    <t>73.20 - Market research and public opinion polling</t>
  </si>
  <si>
    <t>IE063</t>
  </si>
  <si>
    <t>74.10 - Specialised design activities</t>
  </si>
  <si>
    <t>Attiki</t>
  </si>
  <si>
    <t>74.20 - Photographic activities</t>
  </si>
  <si>
    <t xml:space="preserve">Attiki </t>
  </si>
  <si>
    <t>74.30 - Translation and interpretation activities</t>
  </si>
  <si>
    <t>Voreios Tomeas Athinon</t>
  </si>
  <si>
    <t>74.90 - Other professional, scientific and technical activities n.e.c.</t>
  </si>
  <si>
    <t>Dytikos Tomeas Athinon</t>
  </si>
  <si>
    <t>75.00 - Veterinary activities</t>
  </si>
  <si>
    <t>Kentrikos Tomeas Athinon</t>
  </si>
  <si>
    <t>77.11 - Rental and leasing of cars and light motor vehicles</t>
  </si>
  <si>
    <t>Notios Tomeas Athinon</t>
  </si>
  <si>
    <t>77.12 - Rental and leasing of trucks</t>
  </si>
  <si>
    <t>Anatoliki Attiki</t>
  </si>
  <si>
    <t>77.21 - Rental and leasing of recreational and sports goods</t>
  </si>
  <si>
    <t>Dytiki Attiki</t>
  </si>
  <si>
    <t>77.22 - Rental of video tapes and disks</t>
  </si>
  <si>
    <t>Peiraias, Nisoi</t>
  </si>
  <si>
    <t>77.29 - Rental and leasing of other personal and household goods</t>
  </si>
  <si>
    <t>Nisia Aigaiou, Kriti</t>
  </si>
  <si>
    <t>77.31 - Rental and leasing of agricultural machinery and equipment</t>
  </si>
  <si>
    <t>Voreio Aigaio</t>
  </si>
  <si>
    <t>77.32 - Rental and leasing of construction and civil engineering machinery and equipment</t>
  </si>
  <si>
    <t>Lesvos, Limnos</t>
  </si>
  <si>
    <t>77.33 - Rental and leasing of office machinery and equipment (including computers)</t>
  </si>
  <si>
    <t>Ikaria, Samos</t>
  </si>
  <si>
    <t>77.34 - Rental and leasing of water transport equipment</t>
  </si>
  <si>
    <t>Chios</t>
  </si>
  <si>
    <t>77.35 - Rental and leasing of air transport equipment</t>
  </si>
  <si>
    <t>Notio Aigaio</t>
  </si>
  <si>
    <t>77.39 - Rental and leasing of other machinery, equipment and tangible goods n.e.c.</t>
  </si>
  <si>
    <t>Kalymnos, Karpathos, Kasos, Kos, Rodos</t>
  </si>
  <si>
    <t>77.40 - Leasing of intellectual property and similar products, except copyrighted works</t>
  </si>
  <si>
    <t>Andros, Thira, Kea, Milos, Mykonos, Naxos, Paros,  Syros, Tinos</t>
  </si>
  <si>
    <t>78.10 - Activities of employment placement agencies</t>
  </si>
  <si>
    <t>Kriti</t>
  </si>
  <si>
    <t>78.20 - Temporary employment agency activities</t>
  </si>
  <si>
    <t>Irakleio</t>
  </si>
  <si>
    <t>78.30 - Other human resources provision</t>
  </si>
  <si>
    <t>Lasithi</t>
  </si>
  <si>
    <t>79.11 - Travel agency activities</t>
  </si>
  <si>
    <t>Rethymni</t>
  </si>
  <si>
    <t>79.12 - Tour operator activities</t>
  </si>
  <si>
    <t>Chania</t>
  </si>
  <si>
    <t>79.90 - Other reservation service and related activities</t>
  </si>
  <si>
    <t>Voreia Elláda</t>
  </si>
  <si>
    <t>80.10 - Private security activities</t>
  </si>
  <si>
    <t>Anatoliki Makedonia, Thraki</t>
  </si>
  <si>
    <t>80.20 - Security systems service activities</t>
  </si>
  <si>
    <t>Evros</t>
  </si>
  <si>
    <t>80.30 - Investigation activities</t>
  </si>
  <si>
    <t>Xanthi</t>
  </si>
  <si>
    <t>81.10 - Combined facilities support activities</t>
  </si>
  <si>
    <t>Rodopi</t>
  </si>
  <si>
    <t>81.21 - General cleaning of buildings</t>
  </si>
  <si>
    <t>Drama</t>
  </si>
  <si>
    <t>81.22 - Other building and industrial cleaning activities</t>
  </si>
  <si>
    <t>Thasos, Kavala</t>
  </si>
  <si>
    <t>81.29 - Other cleaning activities</t>
  </si>
  <si>
    <t>Kentriki Makedonia</t>
  </si>
  <si>
    <t>81.30 - Landscape service activities</t>
  </si>
  <si>
    <t>Imathia</t>
  </si>
  <si>
    <t>82.11 - Combined office administrative service activities</t>
  </si>
  <si>
    <t>Thessaloniki</t>
  </si>
  <si>
    <t>82.19 - Photocopying, document preparation and other specialised office support activities</t>
  </si>
  <si>
    <t>Kilkis</t>
  </si>
  <si>
    <t>82.20 - Activities of call centres</t>
  </si>
  <si>
    <t>Pella</t>
  </si>
  <si>
    <t>82.30 - Organisation of conventions and trade shows</t>
  </si>
  <si>
    <t>Pieria</t>
  </si>
  <si>
    <t>82.91 - Activities of collection agencies and credit bureaus</t>
  </si>
  <si>
    <t>Serres</t>
  </si>
  <si>
    <t>82.92 - Packaging activities</t>
  </si>
  <si>
    <t>Chalkidiki</t>
  </si>
  <si>
    <t>82.99 - Other business support service activities n.e.c.</t>
  </si>
  <si>
    <t>Dytiki Makedonia</t>
  </si>
  <si>
    <t>84.11 - General public administration activities</t>
  </si>
  <si>
    <t>Grevena, Kozani</t>
  </si>
  <si>
    <t>84.12 - Regulation of the activities of providing health care, education, cultural services and other social services, excluding social security</t>
  </si>
  <si>
    <t>Kastoria</t>
  </si>
  <si>
    <t>84.13 - Regulation of and contribution to more efficient operation of businesses</t>
  </si>
  <si>
    <t>Florina</t>
  </si>
  <si>
    <t>84.21 - Foreign affairs</t>
  </si>
  <si>
    <t>Ipeiros</t>
  </si>
  <si>
    <t>84.22 - Defence activities</t>
  </si>
  <si>
    <t>Arta, Preveza</t>
  </si>
  <si>
    <t>84.23 - Justice and judicial activities</t>
  </si>
  <si>
    <t>Thesprotia</t>
  </si>
  <si>
    <t>84.24 - Public order and safety activities</t>
  </si>
  <si>
    <t>Ioannina</t>
  </si>
  <si>
    <t>84.25 - Fire service activities</t>
  </si>
  <si>
    <t>Kentriki Elláda</t>
  </si>
  <si>
    <t>84.30 - Compulsory social security activities</t>
  </si>
  <si>
    <t>Thessalia</t>
  </si>
  <si>
    <t xml:space="preserve">85.10 - Pre-primary education </t>
  </si>
  <si>
    <t>Karditsa, Trikala</t>
  </si>
  <si>
    <t xml:space="preserve">85.20 - Primary education </t>
  </si>
  <si>
    <t>Larisa</t>
  </si>
  <si>
    <t xml:space="preserve">85.31 - General secondary education </t>
  </si>
  <si>
    <t>Magnisia, Sporades</t>
  </si>
  <si>
    <t xml:space="preserve">85.32 - Technical and vocational secondary education </t>
  </si>
  <si>
    <t>Ionia Nisia</t>
  </si>
  <si>
    <t>85.41 - Post-secondary non-tertiary education</t>
  </si>
  <si>
    <t>Zakynthos</t>
  </si>
  <si>
    <t>85.42 - Tertiary education</t>
  </si>
  <si>
    <t>Kerkyra</t>
  </si>
  <si>
    <t>85.51 - Sports and recreation education</t>
  </si>
  <si>
    <t>Ithaki, Kefallinia</t>
  </si>
  <si>
    <t>85.52 - Cultural education</t>
  </si>
  <si>
    <t>Lefkada</t>
  </si>
  <si>
    <t>85.53 - Driving school activities</t>
  </si>
  <si>
    <t>Dytiki Elláda</t>
  </si>
  <si>
    <t>85.59 - Other education n.e.c.</t>
  </si>
  <si>
    <t>Aitoloakarnania</t>
  </si>
  <si>
    <t>85.60 - Educational support activities</t>
  </si>
  <si>
    <t>Achaia</t>
  </si>
  <si>
    <t>86.10 - Hospital activities</t>
  </si>
  <si>
    <t>Ileia</t>
  </si>
  <si>
    <t>86.21 - General medical practice activities</t>
  </si>
  <si>
    <t>Sterea Elláda</t>
  </si>
  <si>
    <t>86.22 - Specialist medical practice activities</t>
  </si>
  <si>
    <t>Voiotia</t>
  </si>
  <si>
    <t>86.23 - Dental practice activities</t>
  </si>
  <si>
    <t>Evvoia</t>
  </si>
  <si>
    <t>86.90 - Other human health activities</t>
  </si>
  <si>
    <t>Evrytania</t>
  </si>
  <si>
    <t>87.10 - Residential nursing care activities</t>
  </si>
  <si>
    <t>Fthiotida</t>
  </si>
  <si>
    <t>87.20 - Residential care activities for mental retardation, mental health and substance abuse</t>
  </si>
  <si>
    <t>Fokida</t>
  </si>
  <si>
    <t>87.30 - Residential care activities for the elderly and disabled</t>
  </si>
  <si>
    <t>Peloponnisos</t>
  </si>
  <si>
    <t>87.90 - Other residential care activities</t>
  </si>
  <si>
    <t>Argolida, Arkadia</t>
  </si>
  <si>
    <t>88.10 - Social work activities without accommodation for the elderly and disabled</t>
  </si>
  <si>
    <t>Korinthia</t>
  </si>
  <si>
    <t>88.91 - Child day-care activities</t>
  </si>
  <si>
    <t>Lakonia, Messinia</t>
  </si>
  <si>
    <t>88.99 - Other social work activities without accommodation n.e.c.</t>
  </si>
  <si>
    <t>Noroeste</t>
  </si>
  <si>
    <t>90.01 - Performing arts</t>
  </si>
  <si>
    <t>90.02 - Support activities to performing arts</t>
  </si>
  <si>
    <t>90.03 - Artistic creation</t>
  </si>
  <si>
    <t>90.04 - Operation of arts facilities</t>
  </si>
  <si>
    <t>91.01 - Library and archives activities</t>
  </si>
  <si>
    <t>91.02 - Museums activities</t>
  </si>
  <si>
    <t>91.03 - Operation of historical sites and buildings and similar visitor attractions</t>
  </si>
  <si>
    <t>91.04 - Botanical and zoological gardens and nature reserves activities</t>
  </si>
  <si>
    <t>92.00 - Gambling and betting activities</t>
  </si>
  <si>
    <t xml:space="preserve">Cantabria </t>
  </si>
  <si>
    <t>93.11 - Operation of sports facilities</t>
  </si>
  <si>
    <t>Noreste</t>
  </si>
  <si>
    <t>93.12 - Activities of sports clubs</t>
  </si>
  <si>
    <t>93.13 - Fitness facilities</t>
  </si>
  <si>
    <t>93.19 - Other sports activities</t>
  </si>
  <si>
    <t>93.21 - Activities of amusement parks and theme parks</t>
  </si>
  <si>
    <t>93.29 - Other amusement and recreation activities</t>
  </si>
  <si>
    <t>94.11 - Activities of business and employers membership organisations</t>
  </si>
  <si>
    <t>94.12 - Activities of professional membership organisations</t>
  </si>
  <si>
    <t>94.20 - Activities of trade unions</t>
  </si>
  <si>
    <t xml:space="preserve">La Rioja </t>
  </si>
  <si>
    <t>94.91 - Activities of religious organisations</t>
  </si>
  <si>
    <t>94.92 - Activities of political organisations</t>
  </si>
  <si>
    <t>94.99 - Activities of other membership organisations n.e.c.</t>
  </si>
  <si>
    <t>95.11 - Repair of computers and peripheral equipment</t>
  </si>
  <si>
    <t>95.12 - Repair of communication equipment</t>
  </si>
  <si>
    <t>95.21 - Repair of consumer electronics</t>
  </si>
  <si>
    <t xml:space="preserve">Comunidad de Madrid </t>
  </si>
  <si>
    <t>95.22 - Repair of household appliances and home and garden equipment</t>
  </si>
  <si>
    <t>95.23 - Repair of footwear and leather goods</t>
  </si>
  <si>
    <t>Centro (ES)</t>
  </si>
  <si>
    <t>95.24 - Repair of furniture and home furnishings</t>
  </si>
  <si>
    <t>95.25 - Repair of watches, clocks and jewellery</t>
  </si>
  <si>
    <t>95.29 - Repair of other personal and household goods</t>
  </si>
  <si>
    <t>96.01 - Washing and (dry-)cleaning of textile and fur products</t>
  </si>
  <si>
    <t>96.02 - Hairdressing and other beauty treatment</t>
  </si>
  <si>
    <t>96.03 - Funeral and related activities</t>
  </si>
  <si>
    <t>96.04 - Physical well-being activities</t>
  </si>
  <si>
    <t>96.09 - Other personal service activities n.e.c.</t>
  </si>
  <si>
    <t>97.00 - Activities of households as employers of domestic personnel</t>
  </si>
  <si>
    <t>98.10 - Undifferentiated goods-producing activities of private households for own use</t>
  </si>
  <si>
    <t>98.20 - Undifferentiated service-producing activities of private households for own use</t>
  </si>
  <si>
    <t>99.00 - Activities of extraterritorial organisations and bodies</t>
  </si>
  <si>
    <t>Este</t>
  </si>
  <si>
    <t xml:space="preserve">Comunitat Valenciana </t>
  </si>
  <si>
    <t>Alicante/Alacant</t>
  </si>
  <si>
    <t>Castellón/Castelló</t>
  </si>
  <si>
    <t>Valencia/València</t>
  </si>
  <si>
    <t>Sur</t>
  </si>
  <si>
    <t>Ciudad de Ceuta</t>
  </si>
  <si>
    <t>Ciudad de Melilla</t>
  </si>
  <si>
    <t xml:space="preserve">Canarias </t>
  </si>
  <si>
    <t>Ile-de-France</t>
  </si>
  <si>
    <t xml:space="preserve">Ile-de-France </t>
  </si>
  <si>
    <t xml:space="preserve">Seine-et-Marne </t>
  </si>
  <si>
    <t xml:space="preserve">Yvelines </t>
  </si>
  <si>
    <t xml:space="preserve">Hauts-de-Seine </t>
  </si>
  <si>
    <t xml:space="preserve">Seine-Saint-Denis </t>
  </si>
  <si>
    <t>Val-d’Oise</t>
  </si>
  <si>
    <t>FRB</t>
  </si>
  <si>
    <t>Centre — Val de Loire</t>
  </si>
  <si>
    <t>FRB0</t>
  </si>
  <si>
    <t xml:space="preserve">Centre — Val de Loire </t>
  </si>
  <si>
    <t>FRB01</t>
  </si>
  <si>
    <t>FRB02</t>
  </si>
  <si>
    <t>FRB03</t>
  </si>
  <si>
    <t>FRB04</t>
  </si>
  <si>
    <t>FRB05</t>
  </si>
  <si>
    <t>FRB06</t>
  </si>
  <si>
    <t>FRC</t>
  </si>
  <si>
    <t>Bourgogne-Franche-Comté</t>
  </si>
  <si>
    <t>FRC1</t>
  </si>
  <si>
    <t>FRC11</t>
  </si>
  <si>
    <t>Côte-d’Or</t>
  </si>
  <si>
    <t>FRC12</t>
  </si>
  <si>
    <t>FRC13</t>
  </si>
  <si>
    <t>FRC14</t>
  </si>
  <si>
    <t>FRC2</t>
  </si>
  <si>
    <t>FRC21</t>
  </si>
  <si>
    <t>FRC22</t>
  </si>
  <si>
    <t>FRC23</t>
  </si>
  <si>
    <t>FRC24</t>
  </si>
  <si>
    <t>FRD</t>
  </si>
  <si>
    <t>Normandie</t>
  </si>
  <si>
    <t>FRD1</t>
  </si>
  <si>
    <t xml:space="preserve">Basse-Normandie </t>
  </si>
  <si>
    <t>FRD11</t>
  </si>
  <si>
    <t xml:space="preserve">Calvados </t>
  </si>
  <si>
    <t>FRD12</t>
  </si>
  <si>
    <t xml:space="preserve">Manche </t>
  </si>
  <si>
    <t>FRD13</t>
  </si>
  <si>
    <t>FRD2</t>
  </si>
  <si>
    <t xml:space="preserve">Haute-Normandie </t>
  </si>
  <si>
    <t>FRD21</t>
  </si>
  <si>
    <t>FRD22</t>
  </si>
  <si>
    <t>FRE</t>
  </si>
  <si>
    <t>Hauts-de-France</t>
  </si>
  <si>
    <t>FRE1</t>
  </si>
  <si>
    <t>Nord-Pas de Calais</t>
  </si>
  <si>
    <t>FRE11</t>
  </si>
  <si>
    <t>FRE12</t>
  </si>
  <si>
    <t>FRE2</t>
  </si>
  <si>
    <t>FRE21</t>
  </si>
  <si>
    <t>FRE22</t>
  </si>
  <si>
    <t>FRE23</t>
  </si>
  <si>
    <t>FRF</t>
  </si>
  <si>
    <t>Grand Est</t>
  </si>
  <si>
    <t>FRF1</t>
  </si>
  <si>
    <t>FRF11</t>
  </si>
  <si>
    <t>FRF12</t>
  </si>
  <si>
    <t>FRF2</t>
  </si>
  <si>
    <t>FRF21</t>
  </si>
  <si>
    <t>FRF22</t>
  </si>
  <si>
    <t>FRF23</t>
  </si>
  <si>
    <t>FRF24</t>
  </si>
  <si>
    <t>FRF3</t>
  </si>
  <si>
    <t>FRF31</t>
  </si>
  <si>
    <t xml:space="preserve">Meurthe-et-Moselle </t>
  </si>
  <si>
    <t>FRF32</t>
  </si>
  <si>
    <t xml:space="preserve">Meuse </t>
  </si>
  <si>
    <t>FRF33</t>
  </si>
  <si>
    <t>FRF34</t>
  </si>
  <si>
    <t>FRG</t>
  </si>
  <si>
    <t>FRG0</t>
  </si>
  <si>
    <t xml:space="preserve">Pays de la Loire </t>
  </si>
  <si>
    <t>FRG01</t>
  </si>
  <si>
    <t>FRG02</t>
  </si>
  <si>
    <t>FRG03</t>
  </si>
  <si>
    <t>FRG04</t>
  </si>
  <si>
    <t>FRG05</t>
  </si>
  <si>
    <t>FRH</t>
  </si>
  <si>
    <t>FRH0</t>
  </si>
  <si>
    <t xml:space="preserve">Bretagne </t>
  </si>
  <si>
    <t>FRH01</t>
  </si>
  <si>
    <t>Côtes-d’Armor</t>
  </si>
  <si>
    <t>FRH02</t>
  </si>
  <si>
    <t>FRH03</t>
  </si>
  <si>
    <t>FRH04</t>
  </si>
  <si>
    <t>FRI</t>
  </si>
  <si>
    <t>Nouvelle-Aquitaine</t>
  </si>
  <si>
    <t>FRI1</t>
  </si>
  <si>
    <t>FRI11</t>
  </si>
  <si>
    <t>FRI12</t>
  </si>
  <si>
    <t>FRI13</t>
  </si>
  <si>
    <t>FRI14</t>
  </si>
  <si>
    <t>FRI15</t>
  </si>
  <si>
    <t>FRI2</t>
  </si>
  <si>
    <t>FRI21</t>
  </si>
  <si>
    <t>FRI22</t>
  </si>
  <si>
    <t>FRI23</t>
  </si>
  <si>
    <t>FRI3</t>
  </si>
  <si>
    <t>FRI31</t>
  </si>
  <si>
    <t>FRI32</t>
  </si>
  <si>
    <t>FRI33</t>
  </si>
  <si>
    <t>FRI34</t>
  </si>
  <si>
    <t>FRJ</t>
  </si>
  <si>
    <t>Occitanie</t>
  </si>
  <si>
    <t>FRJ1</t>
  </si>
  <si>
    <t>FRJ11</t>
  </si>
  <si>
    <t>FRJ12</t>
  </si>
  <si>
    <t>FRJ13</t>
  </si>
  <si>
    <t>FRJ14</t>
  </si>
  <si>
    <t>FRJ15</t>
  </si>
  <si>
    <t>FRJ2</t>
  </si>
  <si>
    <t>FRJ21</t>
  </si>
  <si>
    <t>FRJ22</t>
  </si>
  <si>
    <t>FRJ23</t>
  </si>
  <si>
    <t>FRJ24</t>
  </si>
  <si>
    <t>FRJ25</t>
  </si>
  <si>
    <t>FRJ26</t>
  </si>
  <si>
    <t xml:space="preserve">Hautes-Pyrénées </t>
  </si>
  <si>
    <t>FRJ27</t>
  </si>
  <si>
    <t>FRJ28</t>
  </si>
  <si>
    <t>FRK</t>
  </si>
  <si>
    <t>Auvergne-Rhône-Alpes</t>
  </si>
  <si>
    <t>FRK1</t>
  </si>
  <si>
    <t>FRK11</t>
  </si>
  <si>
    <t>FRK12</t>
  </si>
  <si>
    <t>FRK13</t>
  </si>
  <si>
    <t>FRK14</t>
  </si>
  <si>
    <t>FRK2</t>
  </si>
  <si>
    <t>FRK21</t>
  </si>
  <si>
    <t>FRK22</t>
  </si>
  <si>
    <t>FRK23</t>
  </si>
  <si>
    <t>FRK24</t>
  </si>
  <si>
    <t>FRK25</t>
  </si>
  <si>
    <t>FRK26</t>
  </si>
  <si>
    <t>FRK27</t>
  </si>
  <si>
    <t>FRK28</t>
  </si>
  <si>
    <t>FRL</t>
  </si>
  <si>
    <t>Provence-Alpes-Côte d’Azur</t>
  </si>
  <si>
    <t>FRL0</t>
  </si>
  <si>
    <t xml:space="preserve">Provence-Alpes-Côte d’Azur </t>
  </si>
  <si>
    <t>FRL01</t>
  </si>
  <si>
    <t>FRL02</t>
  </si>
  <si>
    <t xml:space="preserve">Hautes-Alpes </t>
  </si>
  <si>
    <t>FRL03</t>
  </si>
  <si>
    <t>FRL04</t>
  </si>
  <si>
    <t>FRL05</t>
  </si>
  <si>
    <t>FRL06</t>
  </si>
  <si>
    <t>FRM</t>
  </si>
  <si>
    <t>FRM0</t>
  </si>
  <si>
    <t xml:space="preserve">Corse </t>
  </si>
  <si>
    <t>FRM01</t>
  </si>
  <si>
    <t>FRM02</t>
  </si>
  <si>
    <t>FRY</t>
  </si>
  <si>
    <t>RUP FR — Régions Ultrapériphériques Françaises</t>
  </si>
  <si>
    <t>FRY1</t>
  </si>
  <si>
    <t>FRY10</t>
  </si>
  <si>
    <t xml:space="preserve">Guadeloupe </t>
  </si>
  <si>
    <t>FRY2</t>
  </si>
  <si>
    <t>FRY20</t>
  </si>
  <si>
    <t xml:space="preserve">Martinique </t>
  </si>
  <si>
    <t>FRY3</t>
  </si>
  <si>
    <t>FRY30</t>
  </si>
  <si>
    <t xml:space="preserve">Guyane </t>
  </si>
  <si>
    <t>FRY4</t>
  </si>
  <si>
    <t>FRY40</t>
  </si>
  <si>
    <t xml:space="preserve">La Réunion </t>
  </si>
  <si>
    <t>FRY5</t>
  </si>
  <si>
    <t>FRY50</t>
  </si>
  <si>
    <t xml:space="preserve">Mayotte </t>
  </si>
  <si>
    <t>Hrvatska</t>
  </si>
  <si>
    <t>HR02</t>
  </si>
  <si>
    <t>Panonska Hrvatska</t>
  </si>
  <si>
    <t>HR021</t>
  </si>
  <si>
    <t>HR022</t>
  </si>
  <si>
    <t>HR023</t>
  </si>
  <si>
    <t>HR024</t>
  </si>
  <si>
    <t>HR025</t>
  </si>
  <si>
    <t>HR026</t>
  </si>
  <si>
    <t>HR027</t>
  </si>
  <si>
    <t>HR028</t>
  </si>
  <si>
    <t>HR05</t>
  </si>
  <si>
    <t>HR050</t>
  </si>
  <si>
    <t xml:space="preserve">Grad Zagreb </t>
  </si>
  <si>
    <t>HR06</t>
  </si>
  <si>
    <t>Sjeverna Hrvatska</t>
  </si>
  <si>
    <t>HR061</t>
  </si>
  <si>
    <t>HR062</t>
  </si>
  <si>
    <t>HR063</t>
  </si>
  <si>
    <t>HR064</t>
  </si>
  <si>
    <t>HR065</t>
  </si>
  <si>
    <t>Nord-Ovest</t>
  </si>
  <si>
    <t>Valle d’Aosta/Vallée d’Aoste</t>
  </si>
  <si>
    <t xml:space="preserve">Valle d’Aosta/Vallée d’Aoste </t>
  </si>
  <si>
    <t>Sud</t>
  </si>
  <si>
    <t>L’Aquila</t>
  </si>
  <si>
    <t>Isole</t>
  </si>
  <si>
    <t>ITG2D</t>
  </si>
  <si>
    <t>ITG2E</t>
  </si>
  <si>
    <t>ITG2F</t>
  </si>
  <si>
    <t>ITG2G</t>
  </si>
  <si>
    <t>ITG2H</t>
  </si>
  <si>
    <t>Sud Sardegna</t>
  </si>
  <si>
    <t>Reggio nell’Emilia</t>
  </si>
  <si>
    <t>Centro (IT)</t>
  </si>
  <si>
    <t>Kýpros</t>
  </si>
  <si>
    <t xml:space="preserve">Kýpros </t>
  </si>
  <si>
    <t xml:space="preserve">Kýpros  </t>
  </si>
  <si>
    <t xml:space="preserve">Latvija </t>
  </si>
  <si>
    <t>LT01</t>
  </si>
  <si>
    <t>Sostinės regionas</t>
  </si>
  <si>
    <t>LT011</t>
  </si>
  <si>
    <t>LT02</t>
  </si>
  <si>
    <t xml:space="preserve">Vidurio ir vakarų Lietuvos regionas </t>
  </si>
  <si>
    <t>LT021</t>
  </si>
  <si>
    <t>LT022</t>
  </si>
  <si>
    <t>LT023</t>
  </si>
  <si>
    <t>LT024</t>
  </si>
  <si>
    <t>LT025</t>
  </si>
  <si>
    <t>LT026</t>
  </si>
  <si>
    <t>LT027</t>
  </si>
  <si>
    <t>LT028</t>
  </si>
  <si>
    <t>LT029</t>
  </si>
  <si>
    <t xml:space="preserve">Luxembourg </t>
  </si>
  <si>
    <t xml:space="preserve">Luxembourg  </t>
  </si>
  <si>
    <t>HU11</t>
  </si>
  <si>
    <t>HU110</t>
  </si>
  <si>
    <t xml:space="preserve">Budapest </t>
  </si>
  <si>
    <t>HU12</t>
  </si>
  <si>
    <t>HU120</t>
  </si>
  <si>
    <t xml:space="preserve">Pest </t>
  </si>
  <si>
    <t>Dunántúl</t>
  </si>
  <si>
    <t>Alföld és Észak</t>
  </si>
  <si>
    <t xml:space="preserve">Malta </t>
  </si>
  <si>
    <t xml:space="preserve">Malta  </t>
  </si>
  <si>
    <t>Gozo and Comino/Għawdex u Kemmuna</t>
  </si>
  <si>
    <t>Noord-Nederland</t>
  </si>
  <si>
    <t>NL124</t>
  </si>
  <si>
    <t>NL125</t>
  </si>
  <si>
    <t>NL126</t>
  </si>
  <si>
    <t>Oost-Nederland</t>
  </si>
  <si>
    <t xml:space="preserve">Flevoland </t>
  </si>
  <si>
    <t>West-Nederland</t>
  </si>
  <si>
    <t xml:space="preserve">Utrecht </t>
  </si>
  <si>
    <t>NL328</t>
  </si>
  <si>
    <t>NL329</t>
  </si>
  <si>
    <t>Agglomeratie ’s-Gravenhage</t>
  </si>
  <si>
    <t>NL33B</t>
  </si>
  <si>
    <t>NL33C</t>
  </si>
  <si>
    <t>Zuid-Nederland</t>
  </si>
  <si>
    <t>Ostösterreich</t>
  </si>
  <si>
    <t>Burgenland</t>
  </si>
  <si>
    <t xml:space="preserve">Wien </t>
  </si>
  <si>
    <t>Südösterreich</t>
  </si>
  <si>
    <t>Westösterreich</t>
  </si>
  <si>
    <t>Makroregion południowy</t>
  </si>
  <si>
    <t>Makroregion północno-zachodni</t>
  </si>
  <si>
    <t>Makroregion południowo-zachodni</t>
  </si>
  <si>
    <t>Makroregion północny</t>
  </si>
  <si>
    <t>Kujawsko-pomorskie</t>
  </si>
  <si>
    <t>Warmińsko-mazurskie</t>
  </si>
  <si>
    <t>PL7</t>
  </si>
  <si>
    <t>Makroregion centralny</t>
  </si>
  <si>
    <t>PL71</t>
  </si>
  <si>
    <t>PL711</t>
  </si>
  <si>
    <t>PL712</t>
  </si>
  <si>
    <t>PL713</t>
  </si>
  <si>
    <t>PL714</t>
  </si>
  <si>
    <t>PL715</t>
  </si>
  <si>
    <t>PL72</t>
  </si>
  <si>
    <t>PL721</t>
  </si>
  <si>
    <t>PL722</t>
  </si>
  <si>
    <t>PL8</t>
  </si>
  <si>
    <t>Makroregion wschodni</t>
  </si>
  <si>
    <t>PL81</t>
  </si>
  <si>
    <t>PL811</t>
  </si>
  <si>
    <t>PL812</t>
  </si>
  <si>
    <t>PL814</t>
  </si>
  <si>
    <t>PL815</t>
  </si>
  <si>
    <t>PL82</t>
  </si>
  <si>
    <t>PL821</t>
  </si>
  <si>
    <t>PL822</t>
  </si>
  <si>
    <t>PL823</t>
  </si>
  <si>
    <t>PL824</t>
  </si>
  <si>
    <t>PL84</t>
  </si>
  <si>
    <t>PL841</t>
  </si>
  <si>
    <t>PL842</t>
  </si>
  <si>
    <t>PL843</t>
  </si>
  <si>
    <t>PL9</t>
  </si>
  <si>
    <t>Makroregion województwo mazowieckie</t>
  </si>
  <si>
    <t>PL91</t>
  </si>
  <si>
    <t>Warszawski stołeczny</t>
  </si>
  <si>
    <t>PL911</t>
  </si>
  <si>
    <t>PL912</t>
  </si>
  <si>
    <t>PL913</t>
  </si>
  <si>
    <t>PL92</t>
  </si>
  <si>
    <t>Mazowiecki regionalny</t>
  </si>
  <si>
    <t>PL921</t>
  </si>
  <si>
    <t>PL922</t>
  </si>
  <si>
    <t>PL923</t>
  </si>
  <si>
    <t>PL924</t>
  </si>
  <si>
    <t>PL925</t>
  </si>
  <si>
    <t>PL926</t>
  </si>
  <si>
    <t>Continente</t>
  </si>
  <si>
    <t xml:space="preserve">Área Metropolitana de Lisboa </t>
  </si>
  <si>
    <t xml:space="preserve">Região Autónoma dos Açores </t>
  </si>
  <si>
    <t xml:space="preserve">Região Autónoma dos Açores  </t>
  </si>
  <si>
    <t xml:space="preserve">Região Autónoma da Madeira </t>
  </si>
  <si>
    <t xml:space="preserve">Região Autónoma da Madeira  </t>
  </si>
  <si>
    <t>Macroregiunea Unu</t>
  </si>
  <si>
    <t>Macroregiunea Doi</t>
  </si>
  <si>
    <t>Macroregiunea Trei</t>
  </si>
  <si>
    <t>Sud-Muntenia</t>
  </si>
  <si>
    <t>Bucureşti-Ilfov</t>
  </si>
  <si>
    <t>Macroregiunea Patru</t>
  </si>
  <si>
    <t>Slovenija</t>
  </si>
  <si>
    <t>Slovensko</t>
  </si>
  <si>
    <t xml:space="preserve">Bratislavský kraj </t>
  </si>
  <si>
    <t>Manner-Suomi</t>
  </si>
  <si>
    <t xml:space="preserve">Helsinki-Uusimaa </t>
  </si>
  <si>
    <t>FI1D8</t>
  </si>
  <si>
    <t>FI1D9</t>
  </si>
  <si>
    <t xml:space="preserve">Åland </t>
  </si>
  <si>
    <t xml:space="preserve">Åland  </t>
  </si>
  <si>
    <t>Östra Sverige</t>
  </si>
  <si>
    <t>Södra Sverige</t>
  </si>
  <si>
    <t>Norra Sverige</t>
  </si>
  <si>
    <t>NO020</t>
  </si>
  <si>
    <t xml:space="preserve">Innlandet </t>
  </si>
  <si>
    <t>NO060</t>
  </si>
  <si>
    <t xml:space="preserve">Trøndelag </t>
  </si>
  <si>
    <t>NO074</t>
  </si>
  <si>
    <t>NO08</t>
  </si>
  <si>
    <t>Oslo og Viken</t>
  </si>
  <si>
    <t>NO081</t>
  </si>
  <si>
    <t>NO082</t>
  </si>
  <si>
    <t>NO09</t>
  </si>
  <si>
    <t>Agder og Sør-Østlandet</t>
  </si>
  <si>
    <t>NO091</t>
  </si>
  <si>
    <t>NO092</t>
  </si>
  <si>
    <t>NO0A</t>
  </si>
  <si>
    <t>NO0A1</t>
  </si>
  <si>
    <t>NO0A2</t>
  </si>
  <si>
    <t>NO0A3</t>
  </si>
  <si>
    <t>NO0B</t>
  </si>
  <si>
    <t>Svalbard og Jan Mayen</t>
  </si>
  <si>
    <t>NO0B1</t>
  </si>
  <si>
    <t>NO0B2</t>
  </si>
  <si>
    <t>for project partner no.</t>
  </si>
  <si>
    <t>LP/PP</t>
  </si>
  <si>
    <t>Partner name:</t>
  </si>
  <si>
    <t>Partner location and website:</t>
  </si>
  <si>
    <t>Organisation in original language</t>
  </si>
  <si>
    <t>Department in original language</t>
  </si>
  <si>
    <t>Organisation in English language</t>
  </si>
  <si>
    <t>Partner ID:</t>
  </si>
  <si>
    <t>Organisation ID type (for partner from DE, DK, EE, FI, LV, LT, NO, PL, SE)</t>
  </si>
  <si>
    <t>Please select the type of the unique identifier of your organisation. The drop-down is only available after you selected a country.</t>
  </si>
  <si>
    <t>Organisation ID type (for other partners)</t>
  </si>
  <si>
    <t>Please enter the type of the unique identifier of your organisation. The field is only available after you selected a country.</t>
  </si>
  <si>
    <t>Organisation ID</t>
  </si>
  <si>
    <t xml:space="preserve">Please insert the identification number of your organisation that is consistent with the organisation identification type entered above. This number is used by the national authorities of your country to identify your organisation and to assess your eligibility as lead partner or project partner. </t>
  </si>
  <si>
    <t>VAT Number Format</t>
  </si>
  <si>
    <t>Please select the format of your VAT number. The drop-down is only available after you selected a country.</t>
  </si>
  <si>
    <t>VAT Number</t>
  </si>
  <si>
    <t>PIC</t>
  </si>
  <si>
    <t>Partner type:</t>
  </si>
  <si>
    <t xml:space="preserve">Please indicate the legal status of your organisation. For more information on the legal status please consult the Programme Manual. Should you have any doubts regarding your legal status please consult the member of the Programme Monitoring Committee, who is a representative for your country. Contact details are available on the website of the Programme. 
</t>
  </si>
  <si>
    <t>Please choose a category best representing the function of your organisation. For more information on the types of partners please consult the Programme Manual.</t>
  </si>
  <si>
    <t>Sector (NACE)</t>
  </si>
  <si>
    <t>Please choose the economic sector of your organisation. The classification is done based on the European Classification of Economic Activities (NACE Rev. 2). A detailed list of the NACE categories is available on the Programme portal. Should you have any doubts, please check the information provided by the statistical office of your country.</t>
  </si>
  <si>
    <t>Partner financial data:</t>
  </si>
  <si>
    <t>Reference period</t>
  </si>
  <si>
    <t xml:space="preserve">All data must relate to the last approved accounting period and calculated on an annual basis. In the case of newly-established organisations whose accounts have not yet been approved, the data to apply should be derived from a reliable estimate made in the course of the financial year. </t>
  </si>
  <si>
    <t xml:space="preserve"> Staff headcount [in annual work units (AWU)] </t>
  </si>
  <si>
    <t>Employees [in AWU]</t>
  </si>
  <si>
    <t>Persons working for the organisation being subordinated to it and considered to be employees under national law [in AWU]</t>
  </si>
  <si>
    <t xml:space="preserve">Owner-managers [in AWU] </t>
  </si>
  <si>
    <t>Partners engaged in a regular activity in the organisation and benefiting from financial advantages from the organisation [in AWU]</t>
  </si>
  <si>
    <t xml:space="preserve">The staff headcount covers full-time, part-time and seasonal staff. Apprentices or students engaged in vocational training with apprenticeship or vocational training contracts are not included in the headcount. Maternity or parental leave is also not included.
The staff headcount is expressed in annual work units (AWU). Anyone who worked full-time within your organisation, or on its behalf, during the entire reference year counts as one unit. Part-time staff, seasonal workers and those who did not work the full year are treated as fractions of one unit. </t>
  </si>
  <si>
    <t xml:space="preserve">Annual turnover [in EUR] </t>
  </si>
  <si>
    <t xml:space="preserve">The annual turnover is determined by calculating the income that your organisation received during the year in question from its ordinary activities. Any sales rebates, value added tax and other taxes directly linked to the turnover have to be deducted from it. </t>
  </si>
  <si>
    <t xml:space="preserve"> Annual balance sheet total [in EUR] </t>
  </si>
  <si>
    <t xml:space="preserve">The balance sheet total refers to the value of your organisation’s main assets. </t>
  </si>
  <si>
    <t xml:space="preserve">Operating profit [in EUR] </t>
  </si>
  <si>
    <t xml:space="preserve">The operating profit is determined by calculating the annual turnover reduced by the operating costs that were incurred through the organisation’s ordinary activities (e.g. personnel costs). </t>
  </si>
  <si>
    <t>Role of the partner organisation in this project:</t>
  </si>
  <si>
    <t>What is the role of this organisation in the project implementation?
Please note that each partner should have a clear role and be actively involved in particular activities in at least one work package.</t>
  </si>
  <si>
    <t>Has this organisation ever been a partner in the project(s) implemented in the Interreg Baltic Sea Region Programme?</t>
  </si>
  <si>
    <t>State aid relevance:</t>
  </si>
  <si>
    <r>
      <t>Preliminary State aid relevance</t>
    </r>
    <r>
      <rPr>
        <sz val="9"/>
        <color theme="1"/>
        <rFont val="Calibri"/>
        <family val="2"/>
        <scheme val="major"/>
      </rPr>
      <t xml:space="preserve"> (subject to assessment by the MA/JS)</t>
    </r>
  </si>
  <si>
    <t>For each partner, the Programme has to ensure that the co-financing provided complies with the State aid law.
For this partner type, the programme sees a medium to high risk for State aid relevance. The Programme regards the Programme co-financing to this partner as State aid. This has positive implications for the partner. The programme co-financing is granted in compliance with applicable law. The partner benefits from the same budget flexibility as other partners. Further, the partner can carry out its activities as planned, without any additional requirements.
Should the partner be of the opinion that its activities are not State aid relevant, it can ask the MA/JS to carry out a plausibility check on the State aid relevance. Please note that in such a case the partner has to provide a detailed justification why its activities are not State aid relevant. As detailed above, the MA/JS has to ensure compliance with the State aid law. It will use the justification as a basis for the plausibility assessment.
Please check the Programme Manual for further information.</t>
  </si>
  <si>
    <t>Please present partner inputs to the the project's budget. 
Rules and definitions regarding the allocation of costs to the cost categories can be found in the Programme Manual.</t>
  </si>
  <si>
    <t>Breakdown of planned project expenditure per cost category &amp; per partner</t>
  </si>
  <si>
    <t>CAT1 
Staff
(in EUR)</t>
  </si>
  <si>
    <t>CAT7
Other costs
(in EUR)</t>
  </si>
  <si>
    <t>Planned project partner budget</t>
  </si>
  <si>
    <t>This section provides a summary of the planned costs and calculates the amount of the budgeted Programme co-financing as well as the partner's own contribution.</t>
  </si>
  <si>
    <t>No. &amp; role</t>
  </si>
  <si>
    <t xml:space="preserve">Funding source
</t>
  </si>
  <si>
    <t>Co-financing rate</t>
  </si>
  <si>
    <t>Spending plan per reporting period</t>
  </si>
  <si>
    <t>Please indicate the planned spending per reporting period. 
Further details about the financial planning and the consequences for the de-commitment can be found in the Programme Manual.</t>
  </si>
  <si>
    <t>Partner contacts</t>
  </si>
  <si>
    <r>
      <t xml:space="preserve">Please list your contact persons. Every project partner must name at least one legal representative and one contact person. One person can also have several positions.
</t>
    </r>
    <r>
      <rPr>
        <u/>
        <sz val="9"/>
        <color theme="1"/>
        <rFont val="Calibri"/>
        <family val="2"/>
        <scheme val="major"/>
      </rPr>
      <t>Note to the lead partner</t>
    </r>
    <r>
      <rPr>
        <sz val="9"/>
        <color theme="1"/>
        <rFont val="Calibri"/>
        <family val="2"/>
        <scheme val="major"/>
      </rPr>
      <t>: This data has to be added to the section "Contact &amp; Bank Information". That section will only appear after you submitted the application. But you have to submit the contact data before the closure of the call.</t>
    </r>
  </si>
  <si>
    <t>Other (e.g. phone, messenger)</t>
  </si>
  <si>
    <t>Position</t>
  </si>
  <si>
    <t>This optional tool shall support the lead partners in collecting data and information from project partners to compile the IBSR application. The lead partner may add, delete or adjust any part of the form.  The form is an internal document of the project and it does not have to be submitted to MA/JS. 
Most of the data can be copied and pasted into the application (e.g. partner data, most of the budgetary data). But some data have to be first aggregated on project level  and only the result is put into the application (e.g. spending forecast).
Technical remark: there is a hidden sheet in this file, which contains data for drop-down menus. Furthermore, the columns to the right of column S contain formulas. Please keep this in mind e.g. when modifying the file or transferring the data to other files.</t>
  </si>
  <si>
    <t>Justification why the partner’s activities are not State aid relevant</t>
  </si>
  <si>
    <t>Please provide detailed justification why the partner’s activities are not State aid relevant. For this justification, please consider the State aid criteria as laid down in Article 107(1) of the Treaty for the Functioning of the European Union (TFEU). Please answer the following questions:
- Economic activity: an economic activity is any activity consisting of offering goods, works or services on a market. An economic activity is present if a partner provides goods or services in the context of the project that could be provided by a private operator with the view to making profit (even if this is not the partner’s intention within the project). To justify that the partner’s activities are not State aid relevant, the partner has to explain why its organisation does not carry out an economic activity as defined above.
- Advantage: an advantage is any economic benefit which an undertaking could not have obtained under normal market conditions, i.e. without the programme co-financing. An advantage is present if a partner is relieved of costs that it would have to pay in the normal course of business, like other organisations that offer similar products and services on the market.
To justify that the partner’s activities are not State aid relevant, the partner has to explain why its organisation does not receive an advantage as defined above. The MA/JS will base its assessment of the partner’s State aid relevance on your arguments.</t>
  </si>
  <si>
    <t xml:space="preserve">Please insert the VAT number of your organisation that is consistent with the VAT number format entered above. Please only select n/a if you do not have a VAT number. </t>
  </si>
  <si>
    <t xml:space="preserve">until </t>
  </si>
  <si>
    <t xml:space="preserve">from </t>
  </si>
  <si>
    <t>DD/MM/YEAR</t>
  </si>
  <si>
    <t>(in %)</t>
  </si>
  <si>
    <t>(in EUR)</t>
  </si>
  <si>
    <t>Programme co-financing</t>
  </si>
  <si>
    <t>Own contribution</t>
  </si>
  <si>
    <t>Is preliminary State aid relevant?</t>
  </si>
  <si>
    <t>Project type</t>
  </si>
  <si>
    <t>Please enter the 9-digit Participant Identification Code (PIC). It will have been provided to you if you participated in a project directly managed by the EU COM. If you do not have such a code, please select n/a.</t>
  </si>
  <si>
    <t>Legal entities falling into category a) are:
•	National (governmental), regional and local public authorities;
•	‘Bodies governed by public law’, i.e. bodies that have all of the following characteristics :
i)	They are established for the specific purpose of meeting needs in the general interest, not having an industrial or commercial character; and
ii)	They have legal personality; and
iii)	They are financed, for the most part, by the State, regional or local authorities, or by other bodies governed by public law; or subject to management supervision by those authorities or bodies; or have an administrative, managerial or supervisory board, more than half of whose members are appointed by the State, regional or local authorities, or by other bodies governed by public law.
•	Associations formed by one or more national (governmental), regional or local authorities one or more ‘bodies governed by public law’;
•	Bodies having legal personality that fulfil criteria iii) characteristic of ’bodies governed by public law' and provide, inter alia, services of general economic interest;
•	European Grouping of Territorial Cooperation.</t>
  </si>
  <si>
    <t>Platform</t>
  </si>
  <si>
    <r>
      <rPr>
        <sz val="16"/>
        <color rgb="FF2CAAE1"/>
        <rFont val="Calibri"/>
        <family val="2"/>
        <scheme val="major"/>
      </rPr>
      <t>Interreg Baltic Sea Region</t>
    </r>
    <r>
      <rPr>
        <sz val="12"/>
        <color theme="1"/>
        <rFont val="Calibri"/>
        <family val="2"/>
        <scheme val="major"/>
      </rPr>
      <t xml:space="preserve">
</t>
    </r>
    <r>
      <rPr>
        <b/>
        <sz val="20"/>
        <color rgb="FF004E84"/>
        <rFont val="Calibri"/>
        <family val="2"/>
        <scheme val="major"/>
      </rPr>
      <t>Partner input tool</t>
    </r>
    <r>
      <rPr>
        <b/>
        <sz val="20"/>
        <color theme="1"/>
        <rFont val="Calibri"/>
        <family val="2"/>
        <scheme val="major"/>
      </rPr>
      <t xml:space="preserve">
</t>
    </r>
    <r>
      <rPr>
        <b/>
        <sz val="18"/>
        <color theme="1"/>
        <rFont val="Calibri"/>
        <family val="2"/>
        <scheme val="major"/>
      </rPr>
      <t>Project partner inputs to the application form</t>
    </r>
  </si>
  <si>
    <t>Required for project partners that 
EITHER 
a) Have a Programme co-financing higher than or equal to EUR 100,000
OR
b) That are in legal status category "b) Private"
OR
c) That fulfil both conditions</t>
  </si>
  <si>
    <t xml:space="preserve">Total partner budget
(in EUR)
</t>
  </si>
  <si>
    <t>Please add the amounts in EUR planned per cost category.
CAT1: Please add the total costs planned for all staff to be employed by the partner for the implementation of project activities.
CAT7: Expenditure for costs other than staff costs is reimbursed at a flat rate. The amount in CAT7 is calculated automatically based on the staff costs in CAT1.
The total budget of a platform (CAT1 + CAT7 of all project partners involved in the platform) must not exceed EUR 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</si>
</sst>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_i"/>
    <numFmt numFmtId="165" formatCode="_-* #,##0.0_-;\-* #,##0.0_-;_-* &quot;-&quot;??_-;_-@_-"/>
    <numFmt numFmtId="166" formatCode="[$-1809]dd\ mmmm\ yyyy;@"/>
  </numFmts>
  <fonts count="42" x14ac:knownFonts="1">
    <font>
      <sz val="12"/>
      <color rgb="FF535353"/>
      <name val="Calibri"/>
      <family val="2"/>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rgb="FF9C0006"/>
      <name val="Calibri"/>
      <family val="2"/>
      <scheme val="minor"/>
    </font>
    <font>
      <b/>
      <sz val="14"/>
      <color theme="2"/>
      <name val="Calibri"/>
      <family val="2"/>
      <scheme val="major"/>
    </font>
    <font>
      <b/>
      <sz val="12"/>
      <color theme="2"/>
      <name val="Calibri"/>
      <family val="2"/>
      <scheme val="minor"/>
    </font>
    <font>
      <b/>
      <sz val="12"/>
      <color theme="1"/>
      <name val="Calibri"/>
      <family val="2"/>
      <scheme val="minor"/>
    </font>
    <font>
      <sz val="11"/>
      <color rgb="FF535353"/>
      <name val="Calibri"/>
      <family val="2"/>
    </font>
    <font>
      <sz val="10"/>
      <name val="Arial"/>
      <family val="2"/>
    </font>
    <font>
      <sz val="12"/>
      <color rgb="FF535353"/>
      <name val="Calibri"/>
      <family val="2"/>
    </font>
    <font>
      <sz val="12"/>
      <color theme="1"/>
      <name val="Calibri"/>
      <family val="2"/>
      <scheme val="major"/>
    </font>
    <font>
      <sz val="10"/>
      <color theme="1"/>
      <name val="Calibri"/>
      <family val="2"/>
      <scheme val="major"/>
    </font>
    <font>
      <sz val="9"/>
      <color theme="1"/>
      <name val="Calibri"/>
      <family val="2"/>
      <scheme val="major"/>
    </font>
    <font>
      <b/>
      <sz val="12"/>
      <color theme="1"/>
      <name val="Calibri"/>
      <family val="2"/>
      <scheme val="major"/>
    </font>
    <font>
      <b/>
      <sz val="9"/>
      <color theme="1"/>
      <name val="Calibri"/>
      <family val="2"/>
      <scheme val="major"/>
    </font>
    <font>
      <sz val="12"/>
      <color rgb="FF535353"/>
      <name val="Calibri"/>
      <family val="2"/>
      <scheme val="major"/>
    </font>
    <font>
      <b/>
      <sz val="14"/>
      <color rgb="FF00507F"/>
      <name val="Calibri"/>
      <family val="2"/>
      <scheme val="major"/>
    </font>
    <font>
      <sz val="12"/>
      <name val="Calibri"/>
      <family val="2"/>
      <scheme val="major"/>
    </font>
    <font>
      <sz val="9"/>
      <name val="Calibri"/>
      <family val="2"/>
      <scheme val="major"/>
    </font>
    <font>
      <b/>
      <sz val="9"/>
      <name val="Calibri"/>
      <family val="2"/>
      <scheme val="major"/>
    </font>
    <font>
      <b/>
      <sz val="12"/>
      <color rgb="FFFF0000"/>
      <name val="Calibri"/>
      <family val="2"/>
      <scheme val="major"/>
    </font>
    <font>
      <b/>
      <sz val="20"/>
      <color theme="1"/>
      <name val="Calibri"/>
      <family val="2"/>
      <scheme val="major"/>
    </font>
    <font>
      <b/>
      <sz val="10"/>
      <color rgb="FFFF0000"/>
      <name val="Calibri"/>
      <family val="2"/>
      <scheme val="major"/>
    </font>
    <font>
      <sz val="9"/>
      <color rgb="FF535353"/>
      <name val="Calibri"/>
      <family val="2"/>
      <scheme val="major"/>
    </font>
    <font>
      <b/>
      <sz val="9"/>
      <color rgb="FFFF0000"/>
      <name val="Calibri"/>
      <family val="2"/>
      <scheme val="major"/>
    </font>
    <font>
      <b/>
      <i/>
      <u/>
      <sz val="12"/>
      <color rgb="FFFF0000"/>
      <name val="Calibri"/>
      <family val="2"/>
    </font>
    <font>
      <b/>
      <i/>
      <u/>
      <sz val="11"/>
      <color rgb="FFFF0000"/>
      <name val="Calibri"/>
      <family val="2"/>
    </font>
    <font>
      <b/>
      <sz val="10"/>
      <name val="Arial"/>
      <family val="2"/>
    </font>
    <font>
      <sz val="10"/>
      <color theme="1"/>
      <name val="Verdana"/>
      <family val="2"/>
    </font>
    <font>
      <sz val="8"/>
      <name val="Arial Narrow"/>
      <family val="2"/>
    </font>
    <font>
      <sz val="10"/>
      <color rgb="FF535353"/>
      <name val="Calibri"/>
      <family val="2"/>
    </font>
    <font>
      <b/>
      <sz val="12"/>
      <color rgb="FF535353"/>
      <name val="Calibri"/>
      <family val="2"/>
    </font>
    <font>
      <sz val="9"/>
      <color rgb="FF535353"/>
      <name val="Calibri"/>
      <family val="2"/>
    </font>
    <font>
      <b/>
      <sz val="11"/>
      <color theme="1"/>
      <name val="Calibri"/>
      <family val="2"/>
      <scheme val="major"/>
    </font>
    <font>
      <sz val="9"/>
      <color theme="0" tint="-4.9989318521683403E-2"/>
      <name val="Calibri"/>
      <family val="2"/>
      <scheme val="major"/>
    </font>
    <font>
      <sz val="8"/>
      <name val="Calibri"/>
      <family val="2"/>
      <scheme val="major"/>
    </font>
    <font>
      <u/>
      <sz val="9"/>
      <color theme="1"/>
      <name val="Calibri"/>
      <family val="2"/>
      <scheme val="major"/>
    </font>
    <font>
      <sz val="16"/>
      <color rgb="FF2CAAE1"/>
      <name val="Calibri"/>
      <family val="2"/>
      <scheme val="major"/>
    </font>
    <font>
      <b/>
      <sz val="20"/>
      <color rgb="FF004E84"/>
      <name val="Calibri"/>
      <family val="2"/>
      <scheme val="major"/>
    </font>
    <font>
      <b/>
      <sz val="18"/>
      <color theme="1"/>
      <name val="Calibri"/>
      <family val="2"/>
      <scheme val="major"/>
    </font>
  </fonts>
  <fills count="10">
    <fill>
      <patternFill patternType="none"/>
    </fill>
    <fill>
      <patternFill patternType="gray125"/>
    </fill>
    <fill>
      <patternFill patternType="solid">
        <fgColor rgb="FFF2F2F2"/>
      </patternFill>
    </fill>
    <fill>
      <patternFill patternType="solid">
        <fgColor theme="5" tint="0.59996337778862885"/>
        <bgColor indexed="64"/>
      </patternFill>
    </fill>
    <fill>
      <patternFill patternType="solid">
        <fgColor theme="4" tint="0.59996337778862885"/>
        <bgColor indexed="64"/>
      </patternFill>
    </fill>
    <fill>
      <patternFill patternType="solid">
        <fgColor theme="3" tint="0.599963377788628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top style="thin">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thin">
        <color indexed="64"/>
      </left>
      <right/>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3">
    <xf numFmtId="0" fontId="0" fillId="0" borderId="0">
      <alignment horizontal="left" vertical="center"/>
    </xf>
    <xf numFmtId="0" fontId="6" fillId="0" borderId="0" applyNumberFormat="0" applyFill="0" applyBorder="0" applyAlignment="0" applyProtection="0"/>
    <xf numFmtId="0" fontId="7" fillId="0" borderId="1" applyNumberFormat="0" applyFill="0" applyAlignment="0" applyProtection="0"/>
    <xf numFmtId="0" fontId="7" fillId="0" borderId="2" applyNumberFormat="0" applyFill="0" applyAlignment="0" applyProtection="0"/>
    <xf numFmtId="0" fontId="7" fillId="0" borderId="0" applyNumberFormat="0" applyFill="0" applyAlignment="0" applyProtection="0"/>
    <xf numFmtId="0" fontId="7" fillId="0" borderId="0" applyNumberFormat="0" applyFill="0" applyBorder="0" applyAlignment="0" applyProtection="0"/>
    <xf numFmtId="0" fontId="4" fillId="4" borderId="0" applyNumberFormat="0" applyBorder="0" applyAlignment="0" applyProtection="0"/>
    <xf numFmtId="0" fontId="5" fillId="5" borderId="0" applyNumberFormat="0" applyBorder="0" applyAlignment="0" applyProtection="0"/>
    <xf numFmtId="0" fontId="4" fillId="3" borderId="0" applyNumberFormat="0" applyBorder="0" applyAlignment="0" applyProtection="0"/>
    <xf numFmtId="0" fontId="8" fillId="2" borderId="3" applyNumberFormat="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0" fillId="0" borderId="0"/>
    <xf numFmtId="43" fontId="11" fillId="0" borderId="0" applyFont="0" applyFill="0" applyBorder="0" applyAlignment="0" applyProtection="0"/>
    <xf numFmtId="0" fontId="30" fillId="0" borderId="0"/>
    <xf numFmtId="0" fontId="10" fillId="0" borderId="0"/>
    <xf numFmtId="43" fontId="10" fillId="0" borderId="0" applyFont="0" applyFill="0" applyBorder="0" applyAlignment="0" applyProtection="0"/>
    <xf numFmtId="164" fontId="31" fillId="0" borderId="0" applyFill="0" applyBorder="0" applyProtection="0">
      <alignment horizontal="right"/>
    </xf>
    <xf numFmtId="9" fontId="11" fillId="0" borderId="0" applyFont="0" applyFill="0" applyBorder="0" applyAlignment="0" applyProtection="0"/>
  </cellStyleXfs>
  <cellXfs count="221">
    <xf numFmtId="0" fontId="0" fillId="0" borderId="0" xfId="0">
      <alignment horizontal="left" vertical="center"/>
    </xf>
    <xf numFmtId="0" fontId="13" fillId="0" borderId="0" xfId="0" applyFont="1" applyProtection="1">
      <alignment horizontal="left" vertical="center"/>
    </xf>
    <xf numFmtId="0" fontId="12" fillId="0" borderId="0" xfId="0" applyFont="1" applyAlignment="1" applyProtection="1">
      <alignment horizontal="left" vertical="center"/>
    </xf>
    <xf numFmtId="0" fontId="12" fillId="0" borderId="0" xfId="0" applyFont="1" applyProtection="1">
      <alignment horizontal="left" vertical="center"/>
    </xf>
    <xf numFmtId="0" fontId="15" fillId="0" borderId="0" xfId="0" applyFont="1" applyAlignment="1" applyProtection="1">
      <alignment horizontal="left" vertical="center"/>
    </xf>
    <xf numFmtId="0" fontId="16" fillId="7" borderId="5" xfId="0" applyFont="1" applyFill="1" applyBorder="1" applyAlignment="1" applyProtection="1">
      <alignment vertical="top"/>
    </xf>
    <xf numFmtId="0" fontId="16" fillId="7" borderId="6" xfId="0" applyFont="1" applyFill="1" applyBorder="1" applyAlignment="1" applyProtection="1">
      <alignment vertical="top"/>
    </xf>
    <xf numFmtId="0" fontId="16" fillId="7" borderId="7" xfId="0" applyFont="1" applyFill="1" applyBorder="1" applyAlignment="1" applyProtection="1">
      <alignment vertical="top"/>
    </xf>
    <xf numFmtId="0" fontId="16" fillId="7" borderId="10" xfId="0" applyFont="1" applyFill="1" applyBorder="1" applyAlignment="1" applyProtection="1">
      <alignment vertical="top"/>
    </xf>
    <xf numFmtId="0" fontId="16" fillId="7" borderId="11" xfId="0" applyFont="1" applyFill="1" applyBorder="1" applyAlignment="1" applyProtection="1">
      <alignment vertical="top"/>
    </xf>
    <xf numFmtId="0" fontId="16" fillId="7" borderId="12" xfId="0" applyFont="1" applyFill="1" applyBorder="1" applyAlignment="1" applyProtection="1">
      <alignment vertical="top"/>
    </xf>
    <xf numFmtId="0" fontId="17" fillId="0" borderId="0" xfId="0" applyFont="1" applyAlignment="1" applyProtection="1">
      <alignment horizontal="left" vertical="center"/>
    </xf>
    <xf numFmtId="0" fontId="18" fillId="0" borderId="0" xfId="0" applyFont="1" applyAlignment="1" applyProtection="1">
      <alignment horizontal="left" vertical="center"/>
    </xf>
    <xf numFmtId="0" fontId="19" fillId="0" borderId="0" xfId="0" applyFont="1" applyAlignment="1" applyProtection="1">
      <alignment horizontal="left" vertical="center"/>
    </xf>
    <xf numFmtId="0" fontId="19" fillId="0" borderId="0" xfId="0" applyFont="1" applyProtection="1">
      <alignment horizontal="left" vertical="center"/>
    </xf>
    <xf numFmtId="0" fontId="22" fillId="0" borderId="0" xfId="0" applyFont="1" applyBorder="1" applyAlignment="1" applyProtection="1">
      <alignment horizontal="left" vertical="center" wrapText="1"/>
    </xf>
    <xf numFmtId="0" fontId="13" fillId="7" borderId="0" xfId="0" applyFont="1" applyFill="1" applyProtection="1">
      <alignment horizontal="left" vertical="center"/>
    </xf>
    <xf numFmtId="0" fontId="12" fillId="7" borderId="0" xfId="0" applyFont="1" applyFill="1" applyProtection="1">
      <alignment horizontal="left" vertical="center"/>
    </xf>
    <xf numFmtId="0" fontId="14" fillId="7" borderId="0" xfId="0" applyFont="1" applyFill="1" applyProtection="1">
      <alignment horizontal="left" vertical="center"/>
    </xf>
    <xf numFmtId="0" fontId="25" fillId="7" borderId="0" xfId="0" applyFont="1" applyFill="1" applyAlignment="1" applyProtection="1">
      <alignment horizontal="left" vertical="center"/>
    </xf>
    <xf numFmtId="0" fontId="20" fillId="7" borderId="0" xfId="0" applyFont="1" applyFill="1" applyProtection="1">
      <alignment horizontal="left" vertical="center"/>
    </xf>
    <xf numFmtId="0" fontId="26" fillId="7" borderId="0" xfId="0" applyFont="1" applyFill="1" applyBorder="1" applyAlignment="1" applyProtection="1">
      <alignment horizontal="left" vertical="center" wrapText="1"/>
    </xf>
    <xf numFmtId="0" fontId="20" fillId="7" borderId="0" xfId="0" applyFont="1" applyFill="1" applyAlignment="1" applyProtection="1">
      <alignment horizontal="left" vertical="center"/>
    </xf>
    <xf numFmtId="0" fontId="12" fillId="7" borderId="0" xfId="0" applyFont="1" applyFill="1" applyAlignment="1" applyProtection="1">
      <alignment horizontal="left" vertical="center"/>
    </xf>
    <xf numFmtId="0" fontId="17" fillId="7" borderId="0" xfId="0" applyFont="1" applyFill="1" applyAlignment="1" applyProtection="1">
      <alignment horizontal="left" vertical="center"/>
    </xf>
    <xf numFmtId="0" fontId="19" fillId="7" borderId="0" xfId="0" applyFont="1" applyFill="1" applyProtection="1">
      <alignment horizontal="left" vertical="center"/>
    </xf>
    <xf numFmtId="0" fontId="12" fillId="7" borderId="0" xfId="0" applyFont="1" applyFill="1" applyBorder="1" applyAlignment="1" applyProtection="1">
      <alignment horizontal="center" vertical="center"/>
    </xf>
    <xf numFmtId="0" fontId="13" fillId="0" borderId="0" xfId="0" applyFont="1" applyProtection="1">
      <alignment horizontal="left" vertical="center"/>
      <protection hidden="1"/>
    </xf>
    <xf numFmtId="0" fontId="13" fillId="0" borderId="0" xfId="0" applyFont="1" applyAlignment="1" applyProtection="1">
      <alignment horizontal="left" vertical="center"/>
      <protection hidden="1"/>
    </xf>
    <xf numFmtId="0" fontId="12" fillId="0" borderId="0" xfId="0" applyFont="1" applyAlignment="1" applyProtection="1">
      <alignment horizontal="left" vertical="center"/>
      <protection hidden="1"/>
    </xf>
    <xf numFmtId="0" fontId="13" fillId="9" borderId="16" xfId="0" applyFont="1" applyFill="1" applyBorder="1" applyProtection="1">
      <alignment horizontal="left" vertical="center"/>
      <protection hidden="1"/>
    </xf>
    <xf numFmtId="0" fontId="13" fillId="9" borderId="0" xfId="0" applyFont="1" applyFill="1" applyBorder="1" applyAlignment="1" applyProtection="1">
      <alignment horizontal="left" vertical="center"/>
      <protection hidden="1"/>
    </xf>
    <xf numFmtId="0" fontId="13" fillId="9" borderId="17" xfId="0" applyFont="1" applyFill="1" applyBorder="1" applyAlignment="1" applyProtection="1">
      <alignment horizontal="left" vertical="center"/>
      <protection hidden="1"/>
    </xf>
    <xf numFmtId="0" fontId="3" fillId="9" borderId="0" xfId="10" applyFill="1" applyBorder="1" applyAlignment="1" applyProtection="1">
      <alignment horizontal="left"/>
      <protection hidden="1"/>
    </xf>
    <xf numFmtId="0" fontId="13" fillId="9" borderId="0" xfId="0" applyFont="1" applyFill="1" applyBorder="1" applyProtection="1">
      <alignment horizontal="left" vertical="center"/>
      <protection hidden="1"/>
    </xf>
    <xf numFmtId="0" fontId="13" fillId="9" borderId="17" xfId="0" applyFont="1" applyFill="1" applyBorder="1" applyProtection="1">
      <alignment horizontal="left" vertical="center"/>
      <protection hidden="1"/>
    </xf>
    <xf numFmtId="0" fontId="13" fillId="9" borderId="18" xfId="0" applyFont="1" applyFill="1" applyBorder="1" applyProtection="1">
      <alignment horizontal="left" vertical="center"/>
      <protection hidden="1"/>
    </xf>
    <xf numFmtId="0" fontId="13" fillId="9" borderId="19" xfId="0" applyFont="1" applyFill="1" applyBorder="1" applyAlignment="1" applyProtection="1">
      <alignment horizontal="left" vertical="center"/>
      <protection hidden="1"/>
    </xf>
    <xf numFmtId="0" fontId="13" fillId="9" borderId="20" xfId="0" applyFont="1" applyFill="1" applyBorder="1" applyAlignment="1" applyProtection="1">
      <alignment horizontal="left" vertical="center"/>
      <protection hidden="1"/>
    </xf>
    <xf numFmtId="0" fontId="29" fillId="0" borderId="0" xfId="10" applyFont="1" applyFill="1" applyAlignment="1" applyProtection="1">
      <alignment horizontal="left"/>
      <protection hidden="1"/>
    </xf>
    <xf numFmtId="0" fontId="3" fillId="0" borderId="0" xfId="10" applyFill="1" applyAlignment="1" applyProtection="1">
      <alignment horizontal="left"/>
      <protection hidden="1"/>
    </xf>
    <xf numFmtId="0" fontId="13" fillId="0" borderId="0" xfId="0" applyFont="1" applyAlignment="1" applyProtection="1">
      <alignment horizontal="left" vertical="center" wrapText="1"/>
      <protection hidden="1"/>
    </xf>
    <xf numFmtId="0" fontId="27" fillId="0" borderId="0" xfId="0" applyFont="1" applyProtection="1">
      <alignment horizontal="left" vertical="center"/>
      <protection hidden="1"/>
    </xf>
    <xf numFmtId="0" fontId="0" fillId="0" borderId="0" xfId="0" applyProtection="1">
      <alignment horizontal="left" vertical="center"/>
      <protection hidden="1"/>
    </xf>
    <xf numFmtId="0" fontId="9" fillId="0" borderId="4" xfId="0" applyFont="1" applyBorder="1" applyAlignment="1" applyProtection="1">
      <alignment horizontal="left" vertical="center" wrapText="1"/>
      <protection hidden="1"/>
    </xf>
    <xf numFmtId="0" fontId="0" fillId="0" borderId="4" xfId="0" applyBorder="1" applyProtection="1">
      <alignment horizontal="left" vertical="center"/>
      <protection hidden="1"/>
    </xf>
    <xf numFmtId="17" fontId="0" fillId="0" borderId="0" xfId="0" applyNumberFormat="1" applyProtection="1">
      <alignment horizontal="left" vertical="center"/>
      <protection hidden="1"/>
    </xf>
    <xf numFmtId="0" fontId="0" fillId="0" borderId="11" xfId="0" applyBorder="1" applyProtection="1">
      <alignment horizontal="left" vertical="center"/>
      <protection hidden="1"/>
    </xf>
    <xf numFmtId="0" fontId="16" fillId="7" borderId="6" xfId="0" applyFont="1" applyFill="1" applyBorder="1" applyAlignment="1" applyProtection="1">
      <alignment horizontal="left" vertical="top"/>
    </xf>
    <xf numFmtId="0" fontId="16" fillId="7" borderId="7" xfId="0" applyFont="1" applyFill="1" applyBorder="1" applyAlignment="1" applyProtection="1">
      <alignment horizontal="left" vertical="top"/>
    </xf>
    <xf numFmtId="0" fontId="14" fillId="7" borderId="5" xfId="0" applyFont="1" applyFill="1" applyBorder="1" applyAlignment="1" applyProtection="1">
      <alignment horizontal="left" vertical="top"/>
    </xf>
    <xf numFmtId="0" fontId="32" fillId="0" borderId="4" xfId="0" applyFont="1" applyBorder="1" applyAlignment="1" applyProtection="1">
      <alignment horizontal="left" vertical="center" wrapText="1"/>
      <protection hidden="1"/>
    </xf>
    <xf numFmtId="0" fontId="32" fillId="0" borderId="4" xfId="0" applyFont="1" applyBorder="1" applyAlignment="1" applyProtection="1">
      <alignment horizontal="left" vertical="top" wrapText="1"/>
      <protection hidden="1"/>
    </xf>
    <xf numFmtId="0" fontId="0" fillId="0" borderId="0" xfId="0" applyAlignment="1"/>
    <xf numFmtId="0" fontId="9" fillId="0" borderId="21" xfId="0" applyFont="1" applyBorder="1" applyAlignment="1" applyProtection="1">
      <alignment horizontal="left" vertical="center" wrapText="1"/>
      <protection hidden="1"/>
    </xf>
    <xf numFmtId="0" fontId="28" fillId="0" borderId="11" xfId="0" applyFont="1" applyBorder="1" applyAlignment="1" applyProtection="1">
      <alignment horizontal="left" vertical="center" wrapText="1"/>
      <protection hidden="1"/>
    </xf>
    <xf numFmtId="0" fontId="33" fillId="0" borderId="0" xfId="0" applyFont="1" applyProtection="1">
      <alignment horizontal="left" vertical="center"/>
      <protection hidden="1"/>
    </xf>
    <xf numFmtId="0" fontId="0" fillId="0" borderId="4" xfId="0" applyFill="1" applyBorder="1">
      <alignment horizontal="left" vertical="center"/>
    </xf>
    <xf numFmtId="0" fontId="34" fillId="0" borderId="4" xfId="0" applyFont="1" applyFill="1" applyBorder="1">
      <alignment horizontal="left" vertical="center"/>
    </xf>
    <xf numFmtId="0" fontId="34" fillId="0" borderId="4" xfId="0" applyFont="1" applyFill="1" applyBorder="1" applyProtection="1">
      <alignment horizontal="left" vertical="center"/>
      <protection hidden="1"/>
    </xf>
    <xf numFmtId="0" fontId="0" fillId="0" borderId="0" xfId="0" applyFill="1" applyBorder="1" applyProtection="1">
      <alignment horizontal="left" vertical="center"/>
      <protection hidden="1"/>
    </xf>
    <xf numFmtId="0" fontId="0" fillId="0" borderId="4" xfId="0" applyBorder="1" applyAlignment="1">
      <alignment vertical="center" wrapText="1"/>
    </xf>
    <xf numFmtId="0" fontId="24" fillId="9" borderId="16" xfId="0" applyFont="1" applyFill="1" applyBorder="1" applyAlignment="1" applyProtection="1">
      <alignment horizontal="center" vertical="center"/>
      <protection hidden="1"/>
    </xf>
    <xf numFmtId="0" fontId="24" fillId="9" borderId="0" xfId="0" applyFont="1" applyFill="1" applyBorder="1" applyAlignment="1" applyProtection="1">
      <alignment horizontal="center" vertical="center"/>
      <protection hidden="1"/>
    </xf>
    <xf numFmtId="0" fontId="24" fillId="9" borderId="17" xfId="0" applyFont="1" applyFill="1" applyBorder="1" applyAlignment="1" applyProtection="1">
      <alignment horizontal="center" vertical="center"/>
      <protection hidden="1"/>
    </xf>
    <xf numFmtId="0" fontId="13" fillId="9" borderId="22" xfId="0" applyFont="1" applyFill="1" applyBorder="1" applyProtection="1">
      <alignment horizontal="left" vertical="center"/>
      <protection hidden="1"/>
    </xf>
    <xf numFmtId="0" fontId="13" fillId="9" borderId="23" xfId="0" applyFont="1" applyFill="1" applyBorder="1" applyProtection="1">
      <alignment horizontal="left" vertical="center"/>
      <protection hidden="1"/>
    </xf>
    <xf numFmtId="0" fontId="13" fillId="9" borderId="24" xfId="0" applyFont="1" applyFill="1" applyBorder="1" applyProtection="1">
      <alignment horizontal="left" vertical="center"/>
      <protection hidden="1"/>
    </xf>
    <xf numFmtId="0" fontId="13" fillId="9" borderId="25" xfId="0" applyFont="1" applyFill="1" applyBorder="1" applyProtection="1">
      <alignment horizontal="left" vertical="center"/>
      <protection hidden="1"/>
    </xf>
    <xf numFmtId="0" fontId="16" fillId="7" borderId="10" xfId="0" applyFont="1" applyFill="1" applyBorder="1" applyAlignment="1" applyProtection="1">
      <alignment horizontal="left" vertical="top"/>
    </xf>
    <xf numFmtId="0" fontId="16" fillId="7" borderId="12" xfId="0" applyFont="1" applyFill="1" applyBorder="1" applyAlignment="1" applyProtection="1">
      <alignment horizontal="left" vertical="top"/>
    </xf>
    <xf numFmtId="0" fontId="16" fillId="7" borderId="10" xfId="0" applyFont="1" applyFill="1" applyBorder="1" applyAlignment="1" applyProtection="1">
      <alignment horizontal="left" vertical="top" wrapText="1"/>
    </xf>
    <xf numFmtId="0" fontId="16" fillId="7" borderId="11" xfId="0" applyFont="1" applyFill="1" applyBorder="1" applyAlignment="1" applyProtection="1">
      <alignment horizontal="left" vertical="top" wrapText="1"/>
    </xf>
    <xf numFmtId="0" fontId="35" fillId="0" borderId="0" xfId="0" applyFont="1" applyAlignment="1" applyProtection="1">
      <alignment horizontal="left" vertical="center"/>
    </xf>
    <xf numFmtId="0" fontId="16" fillId="8" borderId="4" xfId="0" applyFont="1" applyFill="1" applyBorder="1" applyAlignment="1" applyProtection="1">
      <alignment horizontal="center" vertical="top"/>
      <protection locked="0"/>
    </xf>
    <xf numFmtId="0" fontId="12" fillId="7" borderId="0" xfId="0" applyFont="1" applyFill="1" applyBorder="1" applyProtection="1">
      <alignment horizontal="left" vertical="center"/>
    </xf>
    <xf numFmtId="43" fontId="20" fillId="6" borderId="4" xfId="17" applyFont="1" applyFill="1" applyBorder="1" applyAlignment="1" applyProtection="1">
      <alignment horizontal="center" vertical="center" wrapText="1"/>
    </xf>
    <xf numFmtId="0" fontId="21" fillId="7" borderId="21" xfId="0" applyFont="1" applyFill="1" applyBorder="1" applyAlignment="1" applyProtection="1">
      <alignment vertical="top" wrapText="1"/>
    </xf>
    <xf numFmtId="43" fontId="20" fillId="7" borderId="0" xfId="17" applyFont="1" applyFill="1" applyBorder="1" applyAlignment="1" applyProtection="1">
      <alignment vertical="top"/>
    </xf>
    <xf numFmtId="0" fontId="12" fillId="7" borderId="0" xfId="0" applyFont="1" applyFill="1" applyBorder="1" applyAlignment="1" applyProtection="1">
      <alignment vertical="center"/>
    </xf>
    <xf numFmtId="0" fontId="26" fillId="0" borderId="0" xfId="0" applyFont="1" applyFill="1" applyBorder="1" applyAlignment="1" applyProtection="1">
      <alignment horizontal="left" vertical="center" wrapText="1"/>
    </xf>
    <xf numFmtId="0" fontId="13" fillId="0" borderId="0" xfId="0" applyFont="1" applyFill="1" applyProtection="1">
      <alignment horizontal="left" vertical="center"/>
    </xf>
    <xf numFmtId="0" fontId="12" fillId="0" borderId="0" xfId="0" applyFont="1" applyFill="1" applyProtection="1">
      <alignment horizontal="left" vertical="center"/>
    </xf>
    <xf numFmtId="43" fontId="20" fillId="6" borderId="5" xfId="17" applyFont="1" applyFill="1" applyBorder="1" applyAlignment="1" applyProtection="1">
      <alignment horizontal="center" vertical="center" wrapText="1"/>
    </xf>
    <xf numFmtId="0" fontId="16" fillId="0" borderId="4" xfId="0" applyFont="1" applyBorder="1" applyAlignment="1" applyProtection="1">
      <alignment horizontal="center" vertical="center"/>
      <protection locked="0"/>
    </xf>
    <xf numFmtId="0" fontId="13" fillId="6" borderId="27" xfId="0" applyFont="1" applyFill="1" applyBorder="1" applyAlignment="1" applyProtection="1">
      <alignment horizontal="left" vertical="center"/>
    </xf>
    <xf numFmtId="0" fontId="14" fillId="7" borderId="5" xfId="0" applyFont="1" applyFill="1" applyBorder="1" applyAlignment="1" applyProtection="1">
      <alignment vertical="center"/>
    </xf>
    <xf numFmtId="0" fontId="14" fillId="7" borderId="7" xfId="0" applyFont="1" applyFill="1" applyBorder="1" applyAlignment="1" applyProtection="1">
      <alignment vertical="center"/>
    </xf>
    <xf numFmtId="0" fontId="16" fillId="7" borderId="7" xfId="0" applyFont="1" applyFill="1" applyBorder="1" applyAlignment="1" applyProtection="1">
      <alignment horizontal="right" vertical="top" wrapText="1"/>
    </xf>
    <xf numFmtId="0" fontId="16" fillId="7" borderId="4" xfId="0" applyFont="1" applyFill="1" applyBorder="1" applyAlignment="1" applyProtection="1">
      <alignment horizontal="right" vertical="top"/>
    </xf>
    <xf numFmtId="0" fontId="35" fillId="8" borderId="4" xfId="0" applyFont="1" applyFill="1" applyBorder="1" applyAlignment="1" applyProtection="1">
      <alignment horizontal="center" vertical="center"/>
      <protection locked="0"/>
    </xf>
    <xf numFmtId="166" fontId="13" fillId="0" borderId="0" xfId="0" applyNumberFormat="1" applyFont="1" applyAlignment="1" applyProtection="1">
      <alignment horizontal="right" vertical="center"/>
    </xf>
    <xf numFmtId="0" fontId="24" fillId="9" borderId="13" xfId="0" applyFont="1" applyFill="1" applyBorder="1" applyAlignment="1" applyProtection="1">
      <alignment horizontal="center" vertical="center"/>
      <protection hidden="1"/>
    </xf>
    <xf numFmtId="0" fontId="24" fillId="9" borderId="14" xfId="0" applyFont="1" applyFill="1" applyBorder="1" applyAlignment="1" applyProtection="1">
      <alignment horizontal="center" vertical="center"/>
      <protection hidden="1"/>
    </xf>
    <xf numFmtId="0" fontId="24" fillId="9" borderId="15" xfId="0" applyFont="1" applyFill="1" applyBorder="1" applyAlignment="1" applyProtection="1">
      <alignment horizontal="center" vertical="center"/>
      <protection hidden="1"/>
    </xf>
    <xf numFmtId="0" fontId="14" fillId="7" borderId="5" xfId="0" applyFont="1" applyFill="1" applyBorder="1" applyAlignment="1" applyProtection="1">
      <alignment horizontal="left" vertical="top" wrapText="1"/>
    </xf>
    <xf numFmtId="0" fontId="14" fillId="7" borderId="6" xfId="0" applyFont="1" applyFill="1" applyBorder="1" applyAlignment="1" applyProtection="1">
      <alignment horizontal="left" vertical="top" wrapText="1"/>
    </xf>
    <xf numFmtId="0" fontId="14" fillId="7" borderId="7" xfId="0" applyFont="1" applyFill="1" applyBorder="1" applyAlignment="1" applyProtection="1">
      <alignment horizontal="left" vertical="top" wrapText="1"/>
    </xf>
    <xf numFmtId="0" fontId="16" fillId="7" borderId="5" xfId="0" applyFont="1" applyFill="1" applyBorder="1" applyAlignment="1" applyProtection="1">
      <alignment horizontal="left" vertical="top" wrapText="1"/>
    </xf>
    <xf numFmtId="0" fontId="16" fillId="7" borderId="6" xfId="0" applyFont="1" applyFill="1" applyBorder="1" applyAlignment="1" applyProtection="1">
      <alignment horizontal="left" vertical="top" wrapText="1"/>
    </xf>
    <xf numFmtId="0" fontId="14" fillId="8" borderId="5" xfId="0" applyFont="1" applyFill="1" applyBorder="1" applyAlignment="1" applyProtection="1">
      <alignment horizontal="left" vertical="top" wrapText="1"/>
      <protection locked="0"/>
    </xf>
    <xf numFmtId="0" fontId="14" fillId="8" borderId="6" xfId="0" applyFont="1" applyFill="1" applyBorder="1" applyAlignment="1" applyProtection="1">
      <alignment horizontal="left" vertical="top" wrapText="1"/>
      <protection locked="0"/>
    </xf>
    <xf numFmtId="0" fontId="14" fillId="8" borderId="7" xfId="0" applyFont="1" applyFill="1" applyBorder="1" applyAlignment="1" applyProtection="1">
      <alignment horizontal="left" vertical="top" wrapText="1"/>
      <protection locked="0"/>
    </xf>
    <xf numFmtId="0" fontId="20" fillId="7" borderId="5" xfId="0" applyFont="1" applyFill="1" applyBorder="1" applyAlignment="1" applyProtection="1">
      <alignment horizontal="left" vertical="top" wrapText="1"/>
    </xf>
    <xf numFmtId="0" fontId="20" fillId="7" borderId="6" xfId="0" applyFont="1" applyFill="1" applyBorder="1" applyAlignment="1" applyProtection="1">
      <alignment horizontal="left" vertical="top" wrapText="1"/>
    </xf>
    <xf numFmtId="0" fontId="20" fillId="7" borderId="7" xfId="0" applyFont="1" applyFill="1" applyBorder="1" applyAlignment="1" applyProtection="1">
      <alignment horizontal="left" vertical="top" wrapText="1"/>
    </xf>
    <xf numFmtId="0" fontId="16" fillId="7" borderId="8" xfId="0" applyFont="1" applyFill="1" applyBorder="1" applyAlignment="1" applyProtection="1">
      <alignment horizontal="left" vertical="top" wrapText="1"/>
    </xf>
    <xf numFmtId="0" fontId="16" fillId="7" borderId="9" xfId="0" applyFont="1" applyFill="1" applyBorder="1" applyAlignment="1" applyProtection="1">
      <alignment horizontal="left" vertical="top" wrapTex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7" borderId="4" xfId="0" applyFont="1" applyFill="1" applyBorder="1" applyAlignment="1" applyProtection="1">
      <alignment horizontal="left" vertical="top" wrapText="1"/>
    </xf>
    <xf numFmtId="0" fontId="16" fillId="7" borderId="5" xfId="0" applyFont="1" applyFill="1" applyBorder="1" applyAlignment="1" applyProtection="1">
      <alignment horizontal="left" vertical="top"/>
    </xf>
    <xf numFmtId="0" fontId="16" fillId="7" borderId="6" xfId="0" applyFont="1" applyFill="1" applyBorder="1" applyAlignment="1" applyProtection="1">
      <alignment horizontal="left" vertical="top"/>
    </xf>
    <xf numFmtId="0" fontId="16" fillId="7" borderId="7" xfId="0" applyFont="1" applyFill="1" applyBorder="1" applyAlignment="1" applyProtection="1">
      <alignment horizontal="left" vertical="top"/>
    </xf>
    <xf numFmtId="0" fontId="14" fillId="8" borderId="5" xfId="0" applyFont="1" applyFill="1" applyBorder="1" applyAlignment="1" applyProtection="1">
      <alignment horizontal="left" vertical="top"/>
      <protection locked="0"/>
    </xf>
    <xf numFmtId="0" fontId="14" fillId="8" borderId="6" xfId="0" applyFont="1" applyFill="1" applyBorder="1" applyAlignment="1" applyProtection="1">
      <alignment horizontal="left" vertical="top"/>
      <protection locked="0"/>
    </xf>
    <xf numFmtId="0" fontId="14" fillId="8" borderId="7" xfId="0" applyFont="1" applyFill="1" applyBorder="1" applyAlignment="1" applyProtection="1">
      <alignment horizontal="left" vertical="top"/>
      <protection locked="0"/>
    </xf>
    <xf numFmtId="0" fontId="16" fillId="7" borderId="8" xfId="0" applyFont="1" applyFill="1" applyBorder="1" applyAlignment="1" applyProtection="1">
      <alignment horizontal="left" vertical="top"/>
    </xf>
    <xf numFmtId="0" fontId="16" fillId="7" borderId="9" xfId="0" applyFont="1" applyFill="1" applyBorder="1" applyAlignment="1" applyProtection="1">
      <alignment horizontal="left" vertical="top"/>
    </xf>
    <xf numFmtId="49" fontId="14" fillId="0" borderId="5" xfId="0" applyNumberFormat="1" applyFont="1" applyBorder="1" applyAlignment="1" applyProtection="1">
      <alignment horizontal="left" vertical="top" wrapText="1"/>
      <protection locked="0"/>
    </xf>
    <xf numFmtId="49" fontId="14" fillId="0" borderId="6" xfId="0" applyNumberFormat="1" applyFont="1" applyBorder="1" applyAlignment="1" applyProtection="1">
      <alignment horizontal="left" vertical="top" wrapText="1"/>
      <protection locked="0"/>
    </xf>
    <xf numFmtId="49" fontId="14" fillId="0" borderId="7" xfId="0" applyNumberFormat="1" applyFont="1" applyBorder="1" applyAlignment="1" applyProtection="1">
      <alignment horizontal="left" vertical="top" wrapText="1"/>
      <protection locked="0"/>
    </xf>
    <xf numFmtId="0" fontId="12" fillId="0" borderId="0" xfId="0" applyFont="1" applyAlignment="1" applyProtection="1">
      <alignment horizontal="center" vertical="top" wrapText="1"/>
    </xf>
    <xf numFmtId="0" fontId="35" fillId="7" borderId="5" xfId="0" applyFont="1" applyFill="1" applyBorder="1" applyAlignment="1" applyProtection="1">
      <alignment horizontal="left" vertical="top"/>
    </xf>
    <xf numFmtId="0" fontId="35" fillId="7" borderId="6" xfId="0" applyFont="1" applyFill="1" applyBorder="1" applyAlignment="1" applyProtection="1">
      <alignment horizontal="left" vertical="top"/>
    </xf>
    <xf numFmtId="0" fontId="35" fillId="7" borderId="7" xfId="0" applyFont="1" applyFill="1" applyBorder="1" applyAlignment="1" applyProtection="1">
      <alignment horizontal="left" vertical="top"/>
    </xf>
    <xf numFmtId="0" fontId="35" fillId="0" borderId="5" xfId="0" applyFont="1" applyBorder="1" applyAlignment="1" applyProtection="1">
      <alignment horizontal="left" vertical="top"/>
      <protection locked="0"/>
    </xf>
    <xf numFmtId="0" fontId="35" fillId="0" borderId="6" xfId="0" applyFont="1" applyBorder="1" applyAlignment="1" applyProtection="1">
      <alignment horizontal="left" vertical="top"/>
      <protection locked="0"/>
    </xf>
    <xf numFmtId="0" fontId="35" fillId="0" borderId="7" xfId="0" applyFont="1" applyBorder="1" applyAlignment="1" applyProtection="1">
      <alignment horizontal="left" vertical="top"/>
      <protection locked="0"/>
    </xf>
    <xf numFmtId="49" fontId="14" fillId="0" borderId="5" xfId="0" applyNumberFormat="1" applyFont="1" applyBorder="1" applyAlignment="1" applyProtection="1">
      <alignment horizontal="left" vertical="center"/>
      <protection locked="0"/>
    </xf>
    <xf numFmtId="49" fontId="14" fillId="0" borderId="6" xfId="0" applyNumberFormat="1" applyFont="1" applyBorder="1" applyAlignment="1" applyProtection="1">
      <alignment horizontal="left" vertical="center"/>
      <protection locked="0"/>
    </xf>
    <xf numFmtId="49" fontId="14" fillId="0" borderId="7" xfId="0" applyNumberFormat="1" applyFont="1" applyBorder="1" applyAlignment="1" applyProtection="1">
      <alignment horizontal="left" vertical="center"/>
      <protection locked="0"/>
    </xf>
    <xf numFmtId="0" fontId="14" fillId="0" borderId="28"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7" xfId="0" applyFont="1" applyBorder="1" applyAlignment="1" applyProtection="1">
      <alignment horizontal="left" vertical="top"/>
      <protection locked="0"/>
    </xf>
    <xf numFmtId="0" fontId="14" fillId="0" borderId="5" xfId="0" applyFont="1" applyBorder="1" applyAlignment="1" applyProtection="1">
      <alignment horizontal="left" vertical="top"/>
      <protection locked="0"/>
    </xf>
    <xf numFmtId="0" fontId="14" fillId="7" borderId="5" xfId="0" applyFont="1" applyFill="1" applyBorder="1" applyAlignment="1" applyProtection="1">
      <alignment horizontal="left" vertical="top"/>
      <protection locked="0"/>
    </xf>
    <xf numFmtId="0" fontId="14" fillId="7" borderId="6" xfId="0" applyFont="1" applyFill="1" applyBorder="1" applyAlignment="1" applyProtection="1">
      <alignment horizontal="left" vertical="top"/>
      <protection locked="0"/>
    </xf>
    <xf numFmtId="0" fontId="14" fillId="7" borderId="7" xfId="0" applyFont="1" applyFill="1" applyBorder="1" applyAlignment="1" applyProtection="1">
      <alignment horizontal="left" vertical="top"/>
      <protection locked="0"/>
    </xf>
    <xf numFmtId="43" fontId="14" fillId="0" borderId="6" xfId="17" applyFont="1" applyBorder="1" applyAlignment="1" applyProtection="1">
      <alignment horizontal="left" vertical="top"/>
      <protection locked="0"/>
    </xf>
    <xf numFmtId="43" fontId="14" fillId="0" borderId="7" xfId="17" applyFont="1" applyBorder="1" applyAlignment="1" applyProtection="1">
      <alignment horizontal="left" vertical="top"/>
      <protection locked="0"/>
    </xf>
    <xf numFmtId="0" fontId="14" fillId="0" borderId="6" xfId="0" applyFont="1" applyBorder="1" applyProtection="1">
      <alignment horizontal="left" vertical="center"/>
    </xf>
    <xf numFmtId="0" fontId="14" fillId="0" borderId="7" xfId="0" applyFont="1" applyBorder="1" applyProtection="1">
      <alignment horizontal="left" vertical="center"/>
    </xf>
    <xf numFmtId="0" fontId="16" fillId="7" borderId="4" xfId="0" applyFont="1" applyFill="1" applyBorder="1" applyAlignment="1" applyProtection="1">
      <alignment horizontal="left" vertical="top" wrapText="1"/>
    </xf>
    <xf numFmtId="0" fontId="14" fillId="8" borderId="5" xfId="0" applyFont="1" applyFill="1" applyBorder="1" applyAlignment="1" applyProtection="1">
      <alignment horizontal="center" vertical="center" wrapText="1"/>
      <protection locked="0"/>
    </xf>
    <xf numFmtId="0" fontId="14" fillId="8" borderId="7" xfId="0" applyFont="1" applyFill="1" applyBorder="1" applyAlignment="1" applyProtection="1">
      <alignment horizontal="center" vertical="center" wrapText="1"/>
      <protection locked="0"/>
    </xf>
    <xf numFmtId="49" fontId="14" fillId="7" borderId="5" xfId="0" applyNumberFormat="1" applyFont="1" applyFill="1" applyBorder="1" applyAlignment="1" applyProtection="1">
      <alignment horizontal="left" vertical="top" wrapText="1"/>
    </xf>
    <xf numFmtId="49" fontId="14" fillId="7" borderId="6" xfId="0" applyNumberFormat="1" applyFont="1" applyFill="1" applyBorder="1" applyAlignment="1" applyProtection="1">
      <alignment horizontal="left" vertical="top" wrapText="1"/>
    </xf>
    <xf numFmtId="49" fontId="14" fillId="7" borderId="7" xfId="0" applyNumberFormat="1" applyFont="1" applyFill="1" applyBorder="1" applyAlignment="1" applyProtection="1">
      <alignment horizontal="left" vertical="top" wrapText="1"/>
    </xf>
    <xf numFmtId="0" fontId="14" fillId="0" borderId="5" xfId="0" applyFont="1" applyBorder="1" applyAlignment="1" applyProtection="1">
      <alignment horizontal="center" vertical="top"/>
      <protection locked="0"/>
    </xf>
    <xf numFmtId="0" fontId="14" fillId="0" borderId="6" xfId="0" applyFont="1" applyBorder="1" applyAlignment="1" applyProtection="1">
      <alignment horizontal="center" vertical="top"/>
      <protection locked="0"/>
    </xf>
    <xf numFmtId="0" fontId="14" fillId="0" borderId="7" xfId="0" applyFont="1" applyBorder="1" applyAlignment="1" applyProtection="1">
      <alignment horizontal="center" vertical="top"/>
      <protection locked="0"/>
    </xf>
    <xf numFmtId="165" fontId="16" fillId="7" borderId="5" xfId="17" applyNumberFormat="1" applyFont="1" applyFill="1" applyBorder="1" applyAlignment="1" applyProtection="1">
      <alignment horizontal="left" vertical="top" indent="1"/>
    </xf>
    <xf numFmtId="165" fontId="16" fillId="7" borderId="6" xfId="17" applyNumberFormat="1" applyFont="1" applyFill="1" applyBorder="1" applyAlignment="1" applyProtection="1">
      <alignment horizontal="left" vertical="top" indent="1"/>
    </xf>
    <xf numFmtId="165" fontId="16" fillId="7" borderId="7" xfId="17" applyNumberFormat="1" applyFont="1" applyFill="1" applyBorder="1" applyAlignment="1" applyProtection="1">
      <alignment horizontal="left" vertical="top" indent="1"/>
    </xf>
    <xf numFmtId="0" fontId="16" fillId="7" borderId="5" xfId="0" applyFont="1" applyFill="1" applyBorder="1" applyAlignment="1" applyProtection="1">
      <alignment horizontal="left" vertical="top" indent="1"/>
    </xf>
    <xf numFmtId="0" fontId="16" fillId="7" borderId="6" xfId="0" applyFont="1" applyFill="1" applyBorder="1" applyAlignment="1" applyProtection="1">
      <alignment horizontal="left" vertical="top" indent="1"/>
    </xf>
    <xf numFmtId="0" fontId="16" fillId="7" borderId="7" xfId="0" applyFont="1" applyFill="1" applyBorder="1" applyAlignment="1" applyProtection="1">
      <alignment horizontal="left" vertical="top" indent="1"/>
    </xf>
    <xf numFmtId="165" fontId="14" fillId="0" borderId="5" xfId="17" applyNumberFormat="1" applyFont="1" applyBorder="1" applyAlignment="1" applyProtection="1">
      <alignment horizontal="left" vertical="center" wrapText="1"/>
      <protection locked="0"/>
    </xf>
    <xf numFmtId="165" fontId="14" fillId="0" borderId="6" xfId="17" applyNumberFormat="1" applyFont="1" applyBorder="1" applyAlignment="1" applyProtection="1">
      <alignment horizontal="left" vertical="center" wrapText="1"/>
      <protection locked="0"/>
    </xf>
    <xf numFmtId="165" fontId="14" fillId="0" borderId="7" xfId="17" applyNumberFormat="1" applyFont="1" applyBorder="1" applyAlignment="1" applyProtection="1">
      <alignment horizontal="left" vertical="center" wrapText="1"/>
      <protection locked="0"/>
    </xf>
    <xf numFmtId="0" fontId="16" fillId="7" borderId="5" xfId="0" applyFont="1" applyFill="1" applyBorder="1" applyAlignment="1" applyProtection="1">
      <alignment horizontal="left" vertical="top" wrapText="1" indent="1"/>
    </xf>
    <xf numFmtId="0" fontId="16" fillId="7" borderId="6" xfId="0" applyFont="1" applyFill="1" applyBorder="1" applyAlignment="1" applyProtection="1">
      <alignment horizontal="left" vertical="top" wrapText="1" indent="1"/>
    </xf>
    <xf numFmtId="0" fontId="16" fillId="7" borderId="7" xfId="0" applyFont="1" applyFill="1" applyBorder="1" applyAlignment="1" applyProtection="1">
      <alignment horizontal="left" vertical="top" wrapText="1" indent="1"/>
    </xf>
    <xf numFmtId="0" fontId="14" fillId="0" borderId="6" xfId="0" applyFont="1" applyBorder="1" applyAlignment="1" applyProtection="1">
      <alignment horizontal="left" vertical="center" wrapText="1" indent="1"/>
    </xf>
    <xf numFmtId="0" fontId="14" fillId="0" borderId="7" xfId="0" applyFont="1" applyBorder="1" applyAlignment="1" applyProtection="1">
      <alignment horizontal="left" vertical="center" wrapText="1" indent="1"/>
    </xf>
    <xf numFmtId="0" fontId="21" fillId="7" borderId="10" xfId="0" applyFont="1" applyFill="1" applyBorder="1" applyAlignment="1" applyProtection="1">
      <alignment horizontal="center" wrapText="1"/>
    </xf>
    <xf numFmtId="0" fontId="21" fillId="7" borderId="12" xfId="0" applyFont="1" applyFill="1" applyBorder="1" applyAlignment="1" applyProtection="1">
      <alignment horizontal="center" wrapText="1"/>
    </xf>
    <xf numFmtId="0" fontId="37" fillId="7" borderId="10" xfId="0" applyFont="1" applyFill="1" applyBorder="1" applyAlignment="1" applyProtection="1">
      <alignment horizontal="center" wrapText="1"/>
    </xf>
    <xf numFmtId="0" fontId="37" fillId="7" borderId="11" xfId="0" applyFont="1" applyFill="1" applyBorder="1" applyAlignment="1" applyProtection="1">
      <alignment horizontal="center" wrapText="1"/>
    </xf>
    <xf numFmtId="0" fontId="37" fillId="7" borderId="12" xfId="0" applyFont="1" applyFill="1" applyBorder="1" applyAlignment="1" applyProtection="1">
      <alignment horizontal="center" wrapText="1"/>
    </xf>
    <xf numFmtId="0" fontId="21" fillId="7" borderId="8" xfId="0" applyFont="1" applyFill="1" applyBorder="1" applyAlignment="1" applyProtection="1">
      <alignment horizontal="center" vertical="top" wrapText="1"/>
    </xf>
    <xf numFmtId="0" fontId="21" fillId="7" borderId="9" xfId="0" applyFont="1" applyFill="1" applyBorder="1" applyAlignment="1" applyProtection="1">
      <alignment horizontal="center" vertical="top" wrapText="1"/>
    </xf>
    <xf numFmtId="0" fontId="21" fillId="7" borderId="21" xfId="0" applyFont="1" applyFill="1" applyBorder="1" applyAlignment="1" applyProtection="1">
      <alignment horizontal="center" vertical="top" wrapText="1"/>
    </xf>
    <xf numFmtId="0" fontId="21" fillId="7" borderId="29" xfId="0" applyFont="1" applyFill="1" applyBorder="1" applyAlignment="1" applyProtection="1">
      <alignment horizontal="center" vertical="top" wrapText="1"/>
    </xf>
    <xf numFmtId="0" fontId="21" fillId="7" borderId="30" xfId="0" applyFont="1" applyFill="1" applyBorder="1" applyAlignment="1" applyProtection="1">
      <alignment horizontal="center" vertical="top" wrapText="1"/>
    </xf>
    <xf numFmtId="0" fontId="21" fillId="7" borderId="10" xfId="0" applyFont="1" applyFill="1" applyBorder="1" applyAlignment="1" applyProtection="1">
      <alignment horizontal="center" vertical="top" wrapText="1"/>
    </xf>
    <xf numFmtId="0" fontId="21" fillId="7" borderId="11" xfId="0" applyFont="1" applyFill="1" applyBorder="1" applyAlignment="1" applyProtection="1">
      <alignment horizontal="center" vertical="top" wrapText="1"/>
    </xf>
    <xf numFmtId="0" fontId="21" fillId="7" borderId="12" xfId="0" applyFont="1" applyFill="1" applyBorder="1" applyAlignment="1" applyProtection="1">
      <alignment horizontal="center" vertical="top" wrapText="1"/>
    </xf>
    <xf numFmtId="0" fontId="21" fillId="7" borderId="5" xfId="0" applyFont="1" applyFill="1" applyBorder="1" applyAlignment="1" applyProtection="1">
      <alignment horizontal="center" vertical="center"/>
    </xf>
    <xf numFmtId="0" fontId="21" fillId="7" borderId="7" xfId="0" applyFont="1" applyFill="1" applyBorder="1" applyAlignment="1" applyProtection="1">
      <alignment horizontal="center" vertical="center"/>
    </xf>
    <xf numFmtId="43" fontId="20" fillId="8" borderId="5" xfId="17" applyFont="1" applyFill="1" applyBorder="1" applyAlignment="1" applyProtection="1">
      <alignment horizontal="center" vertical="top"/>
      <protection locked="0"/>
    </xf>
    <xf numFmtId="43" fontId="20" fillId="8" borderId="7" xfId="17" applyFont="1" applyFill="1" applyBorder="1" applyAlignment="1" applyProtection="1">
      <alignment horizontal="center" vertical="top"/>
      <protection locked="0"/>
    </xf>
    <xf numFmtId="43" fontId="20" fillId="7" borderId="26" xfId="17" applyFont="1" applyFill="1" applyBorder="1" applyAlignment="1" applyProtection="1">
      <alignment horizontal="right" vertical="top"/>
    </xf>
    <xf numFmtId="43" fontId="20" fillId="7" borderId="0" xfId="17" applyFont="1" applyFill="1" applyBorder="1" applyAlignment="1" applyProtection="1">
      <alignment horizontal="right" vertical="top"/>
    </xf>
    <xf numFmtId="0" fontId="20" fillId="6" borderId="5" xfId="17" applyNumberFormat="1" applyFont="1" applyFill="1" applyBorder="1" applyAlignment="1" applyProtection="1">
      <alignment horizontal="center" vertical="center" wrapText="1"/>
    </xf>
    <xf numFmtId="0" fontId="20" fillId="6" borderId="6" xfId="17" applyNumberFormat="1" applyFont="1" applyFill="1" applyBorder="1" applyAlignment="1" applyProtection="1">
      <alignment horizontal="center" vertical="center" wrapText="1"/>
    </xf>
    <xf numFmtId="0" fontId="20" fillId="6" borderId="7" xfId="17" applyNumberFormat="1" applyFont="1" applyFill="1" applyBorder="1" applyAlignment="1" applyProtection="1">
      <alignment horizontal="center" vertical="center" wrapText="1"/>
    </xf>
    <xf numFmtId="9" fontId="20" fillId="6" borderId="5" xfId="22" applyFont="1" applyFill="1" applyBorder="1" applyAlignment="1" applyProtection="1">
      <alignment horizontal="center" vertical="center" wrapText="1"/>
    </xf>
    <xf numFmtId="9" fontId="20" fillId="6" borderId="7" xfId="22" applyFont="1" applyFill="1" applyBorder="1" applyAlignment="1" applyProtection="1">
      <alignment horizontal="center" vertical="center" wrapText="1"/>
    </xf>
    <xf numFmtId="43" fontId="20" fillId="6" borderId="5" xfId="17" applyFont="1" applyFill="1" applyBorder="1" applyAlignment="1" applyProtection="1">
      <alignment horizontal="center" vertical="center" wrapText="1"/>
    </xf>
    <xf numFmtId="43" fontId="20" fillId="6" borderId="7" xfId="17" applyFont="1" applyFill="1" applyBorder="1" applyAlignment="1" applyProtection="1">
      <alignment horizontal="center" vertical="center" wrapText="1"/>
    </xf>
    <xf numFmtId="0" fontId="21" fillId="7" borderId="4" xfId="0" applyFont="1" applyFill="1" applyBorder="1" applyAlignment="1" applyProtection="1">
      <alignment horizontal="center" vertical="top" wrapText="1"/>
    </xf>
    <xf numFmtId="43" fontId="20" fillId="6" borderId="6" xfId="17" applyFont="1" applyFill="1" applyBorder="1" applyAlignment="1" applyProtection="1">
      <alignment horizontal="center" vertical="center" wrapText="1"/>
    </xf>
    <xf numFmtId="43" fontId="20" fillId="6" borderId="5" xfId="17" applyFont="1" applyFill="1" applyBorder="1" applyAlignment="1" applyProtection="1">
      <alignment horizontal="right" vertical="top"/>
    </xf>
    <xf numFmtId="43" fontId="20" fillId="6" borderId="7" xfId="17" applyFont="1" applyFill="1" applyBorder="1" applyAlignment="1" applyProtection="1">
      <alignment horizontal="right" vertical="top"/>
    </xf>
    <xf numFmtId="43" fontId="26" fillId="7" borderId="26" xfId="17" applyFont="1" applyFill="1" applyBorder="1" applyAlignment="1" applyProtection="1">
      <alignment horizontal="left" vertical="top"/>
    </xf>
    <xf numFmtId="43" fontId="26" fillId="7" borderId="0" xfId="17" applyFont="1" applyFill="1" applyBorder="1" applyAlignment="1" applyProtection="1">
      <alignment horizontal="left" vertical="top"/>
    </xf>
    <xf numFmtId="0" fontId="21" fillId="7" borderId="5" xfId="0" applyFont="1" applyFill="1" applyBorder="1" applyAlignment="1" applyProtection="1">
      <alignment horizontal="center" vertical="top" wrapText="1"/>
    </xf>
    <xf numFmtId="0" fontId="21" fillId="7" borderId="6" xfId="0" applyFont="1" applyFill="1" applyBorder="1" applyAlignment="1" applyProtection="1">
      <alignment horizontal="center" vertical="top" wrapText="1"/>
    </xf>
    <xf numFmtId="0" fontId="21" fillId="7" borderId="7" xfId="0" applyFont="1" applyFill="1" applyBorder="1" applyAlignment="1" applyProtection="1">
      <alignment horizontal="center" vertical="top" wrapText="1"/>
    </xf>
    <xf numFmtId="43" fontId="20" fillId="8" borderId="5" xfId="17" applyFont="1" applyFill="1" applyBorder="1" applyAlignment="1" applyProtection="1">
      <alignment horizontal="center" vertical="top" wrapText="1"/>
      <protection locked="0"/>
    </xf>
    <xf numFmtId="43" fontId="20" fillId="8" borderId="6" xfId="17" applyFont="1" applyFill="1" applyBorder="1" applyAlignment="1" applyProtection="1">
      <alignment horizontal="center" vertical="top" wrapText="1"/>
      <protection locked="0"/>
    </xf>
    <xf numFmtId="43" fontId="20" fillId="8" borderId="7" xfId="17" applyFont="1" applyFill="1" applyBorder="1" applyAlignment="1" applyProtection="1">
      <alignment horizontal="center" vertical="top" wrapText="1"/>
      <protection locked="0"/>
    </xf>
    <xf numFmtId="43" fontId="20" fillId="6" borderId="4" xfId="17" applyFont="1" applyFill="1" applyBorder="1" applyAlignment="1" applyProtection="1">
      <alignment horizontal="center" vertical="top" wrapText="1"/>
    </xf>
    <xf numFmtId="43" fontId="21" fillId="6" borderId="4" xfId="17" applyFont="1" applyFill="1" applyBorder="1" applyAlignment="1" applyProtection="1">
      <alignment horizontal="center" vertical="top" wrapText="1"/>
    </xf>
    <xf numFmtId="0" fontId="36" fillId="7" borderId="5" xfId="0" applyFont="1" applyFill="1" applyBorder="1" applyAlignment="1" applyProtection="1">
      <alignment horizontal="left" vertical="top" wrapText="1"/>
    </xf>
    <xf numFmtId="0" fontId="36" fillId="7" borderId="6" xfId="0" applyFont="1" applyFill="1" applyBorder="1" applyAlignment="1" applyProtection="1">
      <alignment horizontal="left" vertical="top" wrapText="1"/>
    </xf>
    <xf numFmtId="0" fontId="36" fillId="7" borderId="7" xfId="0" applyFont="1" applyFill="1" applyBorder="1" applyAlignment="1" applyProtection="1">
      <alignment horizontal="left" vertical="top" wrapText="1"/>
    </xf>
    <xf numFmtId="0" fontId="16" fillId="7" borderId="7" xfId="0" applyFont="1" applyFill="1" applyBorder="1" applyAlignment="1" applyProtection="1">
      <alignment horizontal="left" vertical="top" wrapText="1"/>
    </xf>
    <xf numFmtId="0" fontId="14" fillId="6" borderId="5" xfId="0" applyFont="1" applyFill="1" applyBorder="1" applyAlignment="1" applyProtection="1">
      <alignment horizontal="center" vertical="center" wrapText="1"/>
    </xf>
    <xf numFmtId="0" fontId="14" fillId="6" borderId="7" xfId="0" applyFont="1" applyFill="1" applyBorder="1" applyAlignment="1" applyProtection="1">
      <alignment horizontal="center" vertical="center" wrapText="1"/>
    </xf>
    <xf numFmtId="0" fontId="36" fillId="7" borderId="5" xfId="0" applyFont="1" applyFill="1" applyBorder="1" applyAlignment="1" applyProtection="1">
      <alignment horizontal="center" vertical="center" wrapText="1"/>
      <protection locked="0"/>
    </xf>
    <xf numFmtId="0" fontId="36" fillId="7" borderId="7" xfId="0" applyFont="1" applyFill="1" applyBorder="1" applyAlignment="1" applyProtection="1">
      <alignment horizontal="center" vertical="center" wrapText="1"/>
      <protection locked="0"/>
    </xf>
    <xf numFmtId="0" fontId="26" fillId="7" borderId="8" xfId="0" applyFont="1" applyFill="1" applyBorder="1" applyAlignment="1" applyProtection="1">
      <alignment horizontal="left" wrapText="1"/>
    </xf>
    <xf numFmtId="0" fontId="26" fillId="7" borderId="21" xfId="0" applyFont="1" applyFill="1" applyBorder="1" applyAlignment="1" applyProtection="1">
      <alignment horizontal="left" wrapText="1"/>
    </xf>
    <xf numFmtId="0" fontId="26" fillId="7" borderId="9" xfId="0" applyFont="1" applyFill="1" applyBorder="1" applyAlignment="1" applyProtection="1">
      <alignment horizontal="left" wrapText="1"/>
    </xf>
    <xf numFmtId="0" fontId="26" fillId="7" borderId="10" xfId="0" applyFont="1" applyFill="1" applyBorder="1" applyAlignment="1" applyProtection="1">
      <alignment horizontal="left" wrapText="1"/>
    </xf>
    <xf numFmtId="0" fontId="26" fillId="7" borderId="11" xfId="0" applyFont="1" applyFill="1" applyBorder="1" applyAlignment="1" applyProtection="1">
      <alignment horizontal="left" wrapText="1"/>
    </xf>
    <xf numFmtId="0" fontId="26" fillId="7" borderId="12" xfId="0" applyFont="1" applyFill="1" applyBorder="1" applyAlignment="1" applyProtection="1">
      <alignment horizontal="left" wrapText="1"/>
    </xf>
  </cellXfs>
  <cellStyles count="23">
    <cellStyle name="Bad" xfId="7" builtinId="27" customBuiltin="1"/>
    <cellStyle name="Comma" xfId="17" builtinId="3"/>
    <cellStyle name="Comma 2" xfId="11" xr:uid="{00000000-0005-0000-0000-000002000000}"/>
    <cellStyle name="Comma 2 2" xfId="13" xr:uid="{00000000-0005-0000-0000-000003000000}"/>
    <cellStyle name="Comma 2 3" xfId="20" xr:uid="{00000000-0005-0000-0000-000004000000}"/>
    <cellStyle name="Comma 3" xfId="15" xr:uid="{00000000-0005-0000-0000-000005000000}"/>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Neutral" xfId="8" builtinId="28" customBuiltin="1"/>
    <cellStyle name="Normal" xfId="0" builtinId="0" customBuiltin="1"/>
    <cellStyle name="Normal 2" xfId="10" xr:uid="{00000000-0005-0000-0000-00000D000000}"/>
    <cellStyle name="Normal 2 2" xfId="12" xr:uid="{00000000-0005-0000-0000-00000E000000}"/>
    <cellStyle name="Normal 2 3" xfId="19" xr:uid="{00000000-0005-0000-0000-00000F000000}"/>
    <cellStyle name="Normal 3" xfId="14" xr:uid="{00000000-0005-0000-0000-000010000000}"/>
    <cellStyle name="Normal 4" xfId="16" xr:uid="{00000000-0005-0000-0000-000011000000}"/>
    <cellStyle name="Normal 5" xfId="18" xr:uid="{00000000-0005-0000-0000-000012000000}"/>
    <cellStyle name="NumberCellStyle" xfId="21" xr:uid="{00000000-0005-0000-0000-000013000000}"/>
    <cellStyle name="Output" xfId="9" builtinId="21" customBuiltin="1"/>
    <cellStyle name="Percent" xfId="22" builtinId="5"/>
    <cellStyle name="Title" xfId="1" builtinId="15" customBuiltin="1"/>
  </cellStyles>
  <dxfs count="9">
    <dxf>
      <font>
        <color theme="0" tint="-4.9989318521683403E-2"/>
      </font>
      <fill>
        <patternFill>
          <bgColor theme="0" tint="-4.9989318521683403E-2"/>
        </patternFill>
      </fill>
    </dxf>
    <dxf>
      <font>
        <color theme="0" tint="-4.9989318521683403E-2"/>
      </font>
      <fill>
        <patternFill>
          <bgColor theme="0" tint="-4.9989318521683403E-2"/>
        </patternFill>
      </fill>
    </dxf>
    <dxf>
      <font>
        <color theme="1"/>
      </font>
    </dxf>
    <dxf>
      <font>
        <color theme="1"/>
      </font>
      <fill>
        <patternFill>
          <bgColor theme="0"/>
        </patternFill>
      </fill>
    </dxf>
    <dxf>
      <font>
        <color theme="1"/>
      </font>
      <fill>
        <patternFill>
          <bgColor theme="0"/>
        </patternFill>
      </fill>
    </dxf>
    <dxf>
      <font>
        <color theme="0" tint="-4.9989318521683403E-2"/>
      </font>
      <fill>
        <patternFill>
          <bgColor theme="0" tint="-4.9989318521683403E-2"/>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00507F"/>
      <color rgb="FFA1C611"/>
      <color rgb="FF2CAAE1"/>
      <color rgb="FF5353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Larissa">
  <a:themeElements>
    <a:clrScheme name="Custom 1">
      <a:dk1>
        <a:sysClr val="windowText" lastClr="000000"/>
      </a:dk1>
      <a:lt1>
        <a:sysClr val="window" lastClr="FFFFFF"/>
      </a:lt1>
      <a:dk2>
        <a:srgbClr val="2CAAE1"/>
      </a:dk2>
      <a:lt2>
        <a:srgbClr val="00507F"/>
      </a:lt2>
      <a:accent1>
        <a:srgbClr val="A1C611"/>
      </a:accent1>
      <a:accent2>
        <a:srgbClr val="C0504D"/>
      </a:accent2>
      <a:accent3>
        <a:srgbClr val="9BBB59"/>
      </a:accent3>
      <a:accent4>
        <a:srgbClr val="8064A2"/>
      </a:accent4>
      <a:accent5>
        <a:srgbClr val="2CAAE1"/>
      </a:accent5>
      <a:accent6>
        <a:srgbClr val="F79646"/>
      </a:accent6>
      <a:hlink>
        <a:srgbClr val="0000FF"/>
      </a:hlink>
      <a:folHlink>
        <a:srgbClr val="800080"/>
      </a:folHlink>
    </a:clrScheme>
    <a:fontScheme name="BSR">
      <a:majorFont>
        <a:latin typeface="Calibri"/>
        <a:ea typeface=""/>
        <a:cs typeface=""/>
      </a:majorFont>
      <a:minorFont>
        <a:latin typeface="Calibri"/>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549"/>
  <sheetViews>
    <sheetView showGridLines="0" tabSelected="1" zoomScaleNormal="100" workbookViewId="0">
      <selection activeCell="J5" sqref="J5:R5"/>
    </sheetView>
  </sheetViews>
  <sheetFormatPr defaultColWidth="0" defaultRowHeight="12.75" zeroHeight="1" x14ac:dyDescent="0.25"/>
  <cols>
    <col min="1" max="1" width="1.375" style="1" customWidth="1"/>
    <col min="2" max="18" width="6.25" style="1" customWidth="1"/>
    <col min="19" max="19" width="1.875" style="1" customWidth="1"/>
    <col min="20" max="20" width="1.75" style="1" hidden="1" customWidth="1"/>
    <col min="21" max="21" width="8.375" style="27" hidden="1" customWidth="1"/>
    <col min="22" max="47" width="4.625" style="28" hidden="1" customWidth="1"/>
    <col min="48" max="16384" width="8.375" style="1" hidden="1"/>
  </cols>
  <sheetData>
    <row r="1" spans="1:47" ht="10.5" customHeight="1" x14ac:dyDescent="0.25">
      <c r="A1" s="91">
        <v>45776</v>
      </c>
      <c r="B1" s="91"/>
      <c r="C1" s="91"/>
      <c r="D1" s="91"/>
      <c r="E1" s="91"/>
      <c r="F1" s="91"/>
      <c r="G1" s="91"/>
      <c r="H1" s="91"/>
      <c r="I1" s="91"/>
      <c r="J1" s="91"/>
      <c r="K1" s="91"/>
      <c r="L1" s="91"/>
      <c r="M1" s="91"/>
      <c r="N1" s="91"/>
      <c r="O1" s="91"/>
      <c r="P1" s="91"/>
      <c r="Q1" s="91"/>
      <c r="R1" s="91"/>
      <c r="S1" s="91"/>
    </row>
    <row r="2" spans="1:47" ht="75.75" customHeight="1" x14ac:dyDescent="0.25">
      <c r="A2" s="123" t="s">
        <v>4585</v>
      </c>
      <c r="B2" s="123"/>
      <c r="C2" s="123"/>
      <c r="D2" s="123"/>
      <c r="E2" s="123"/>
      <c r="F2" s="123"/>
      <c r="G2" s="123"/>
      <c r="H2" s="123"/>
      <c r="I2" s="123"/>
      <c r="J2" s="123"/>
      <c r="K2" s="123"/>
      <c r="L2" s="123"/>
      <c r="M2" s="123"/>
      <c r="N2" s="123"/>
      <c r="O2" s="123"/>
      <c r="P2" s="123"/>
      <c r="Q2" s="123"/>
      <c r="R2" s="123"/>
      <c r="S2" s="123"/>
    </row>
    <row r="3" spans="1:47" ht="77.25" customHeight="1" x14ac:dyDescent="0.25">
      <c r="A3" s="23"/>
      <c r="B3" s="95" t="s">
        <v>4569</v>
      </c>
      <c r="C3" s="96"/>
      <c r="D3" s="96"/>
      <c r="E3" s="96"/>
      <c r="F3" s="96"/>
      <c r="G3" s="96"/>
      <c r="H3" s="96"/>
      <c r="I3" s="96"/>
      <c r="J3" s="96"/>
      <c r="K3" s="96"/>
      <c r="L3" s="96"/>
      <c r="M3" s="96"/>
      <c r="N3" s="96"/>
      <c r="O3" s="96"/>
      <c r="P3" s="96"/>
      <c r="Q3" s="96"/>
      <c r="R3" s="97"/>
      <c r="S3" s="17"/>
    </row>
    <row r="4" spans="1:47" ht="6" customHeight="1" x14ac:dyDescent="0.25">
      <c r="A4" s="23"/>
      <c r="B4" s="23"/>
      <c r="C4" s="23"/>
      <c r="D4" s="23"/>
      <c r="E4" s="23"/>
      <c r="F4" s="23"/>
      <c r="G4" s="23"/>
      <c r="H4" s="23"/>
      <c r="I4" s="23"/>
      <c r="J4" s="23"/>
      <c r="K4" s="23"/>
      <c r="L4" s="23"/>
      <c r="M4" s="23"/>
      <c r="N4" s="23"/>
      <c r="O4" s="23"/>
      <c r="P4" s="23"/>
      <c r="Q4" s="23"/>
      <c r="R4" s="23"/>
      <c r="S4" s="23"/>
      <c r="T4" s="2"/>
      <c r="U4" s="29"/>
    </row>
    <row r="5" spans="1:47" ht="15.75" x14ac:dyDescent="0.25">
      <c r="A5" s="23"/>
      <c r="B5" s="4" t="s">
        <v>3207</v>
      </c>
      <c r="C5" s="4"/>
      <c r="D5" s="4"/>
      <c r="E5" s="4"/>
      <c r="F5" s="4"/>
      <c r="G5" s="2"/>
      <c r="H5" s="2"/>
      <c r="I5" s="2"/>
      <c r="J5" s="127"/>
      <c r="K5" s="128"/>
      <c r="L5" s="128"/>
      <c r="M5" s="128"/>
      <c r="N5" s="128"/>
      <c r="O5" s="128"/>
      <c r="P5" s="128"/>
      <c r="Q5" s="128"/>
      <c r="R5" s="129"/>
      <c r="S5" s="17"/>
    </row>
    <row r="6" spans="1:47" ht="15.75" x14ac:dyDescent="0.25">
      <c r="A6" s="23"/>
      <c r="B6" s="4" t="s">
        <v>4581</v>
      </c>
      <c r="J6" s="124" t="s">
        <v>4584</v>
      </c>
      <c r="K6" s="125"/>
      <c r="L6" s="125"/>
      <c r="M6" s="125"/>
      <c r="N6" s="125"/>
      <c r="O6" s="125"/>
      <c r="P6" s="125"/>
      <c r="Q6" s="125"/>
      <c r="R6" s="126"/>
      <c r="S6" s="17"/>
    </row>
    <row r="7" spans="1:47" ht="8.25" customHeight="1" x14ac:dyDescent="0.25">
      <c r="A7" s="17"/>
      <c r="B7" s="17"/>
      <c r="C7" s="17"/>
      <c r="D7" s="17"/>
      <c r="E7" s="17"/>
      <c r="F7" s="17"/>
      <c r="G7" s="17"/>
      <c r="H7" s="17"/>
      <c r="I7" s="17"/>
      <c r="J7" s="17"/>
      <c r="K7" s="17"/>
      <c r="L7" s="17"/>
      <c r="M7" s="17"/>
      <c r="N7" s="17"/>
      <c r="O7" s="17"/>
      <c r="P7" s="17"/>
      <c r="Q7" s="17"/>
      <c r="R7" s="17"/>
      <c r="S7" s="17"/>
    </row>
    <row r="8" spans="1:47" ht="18.75" x14ac:dyDescent="0.25">
      <c r="A8" s="24"/>
      <c r="B8" s="12" t="s">
        <v>32</v>
      </c>
      <c r="C8" s="11"/>
      <c r="D8" s="11"/>
      <c r="E8" s="11"/>
      <c r="F8" s="11"/>
      <c r="G8" s="11"/>
      <c r="H8" s="11"/>
      <c r="I8" s="11"/>
      <c r="J8" s="13"/>
      <c r="K8" s="14"/>
      <c r="L8" s="14"/>
      <c r="M8" s="14"/>
      <c r="N8" s="14"/>
      <c r="O8" s="14"/>
      <c r="P8" s="14"/>
      <c r="Q8" s="14"/>
      <c r="R8" s="14"/>
      <c r="S8" s="25"/>
    </row>
    <row r="9" spans="1:47" ht="15.75" x14ac:dyDescent="0.25">
      <c r="A9" s="17"/>
      <c r="B9" s="124" t="s">
        <v>4510</v>
      </c>
      <c r="C9" s="125"/>
      <c r="D9" s="125"/>
      <c r="E9" s="125"/>
      <c r="F9" s="125"/>
      <c r="G9" s="125"/>
      <c r="H9" s="125"/>
      <c r="I9" s="126"/>
      <c r="J9" s="90"/>
      <c r="K9" s="26"/>
      <c r="L9" s="26"/>
      <c r="M9" s="26"/>
      <c r="N9" s="26"/>
      <c r="O9" s="26"/>
      <c r="P9" s="26"/>
      <c r="Q9" s="26"/>
      <c r="R9" s="26"/>
      <c r="S9" s="17"/>
    </row>
    <row r="10" spans="1:47" ht="15.75" customHeight="1" x14ac:dyDescent="0.25">
      <c r="A10" s="17"/>
      <c r="B10" s="124" t="s">
        <v>4511</v>
      </c>
      <c r="C10" s="125"/>
      <c r="D10" s="125"/>
      <c r="E10" s="125"/>
      <c r="F10" s="125"/>
      <c r="G10" s="125"/>
      <c r="H10" s="125"/>
      <c r="I10" s="126"/>
      <c r="J10" s="90"/>
      <c r="K10" s="26"/>
      <c r="L10" s="26"/>
      <c r="M10" s="26"/>
      <c r="N10" s="26"/>
      <c r="O10" s="26"/>
      <c r="P10" s="26"/>
      <c r="Q10" s="26"/>
      <c r="R10" s="26"/>
      <c r="S10" s="17"/>
    </row>
    <row r="11" spans="1:47" ht="3.75" customHeight="1" x14ac:dyDescent="0.25">
      <c r="A11" s="17"/>
      <c r="B11" s="26"/>
      <c r="C11" s="26"/>
      <c r="D11" s="26"/>
      <c r="E11" s="26"/>
      <c r="F11" s="26"/>
      <c r="G11" s="26"/>
      <c r="H11" s="26"/>
      <c r="I11" s="26"/>
      <c r="J11" s="26"/>
      <c r="K11" s="26"/>
      <c r="L11" s="26"/>
      <c r="M11" s="26"/>
      <c r="N11" s="26"/>
      <c r="O11" s="26"/>
      <c r="P11" s="26"/>
      <c r="Q11" s="26"/>
      <c r="R11" s="26"/>
      <c r="S11" s="17"/>
    </row>
    <row r="12" spans="1:47" ht="15.75" x14ac:dyDescent="0.25">
      <c r="A12" s="17"/>
      <c r="B12" s="4" t="s">
        <v>4512</v>
      </c>
      <c r="C12" s="4"/>
      <c r="D12" s="4"/>
      <c r="E12" s="4"/>
      <c r="F12" s="4"/>
      <c r="G12" s="2"/>
      <c r="H12" s="2"/>
      <c r="I12" s="2"/>
      <c r="J12" s="2"/>
      <c r="K12" s="3"/>
      <c r="L12" s="3"/>
      <c r="M12" s="3"/>
      <c r="N12" s="3"/>
      <c r="O12" s="3"/>
      <c r="P12" s="3"/>
      <c r="Q12" s="3"/>
      <c r="R12" s="3"/>
      <c r="S12" s="17"/>
    </row>
    <row r="13" spans="1:47" ht="31.5" customHeight="1" x14ac:dyDescent="0.25">
      <c r="A13" s="17"/>
      <c r="B13" s="112" t="s">
        <v>4514</v>
      </c>
      <c r="C13" s="113"/>
      <c r="D13" s="113"/>
      <c r="E13" s="113"/>
      <c r="F13" s="113"/>
      <c r="G13" s="113"/>
      <c r="H13" s="113"/>
      <c r="I13" s="114"/>
      <c r="J13" s="120"/>
      <c r="K13" s="121"/>
      <c r="L13" s="121"/>
      <c r="M13" s="121"/>
      <c r="N13" s="121"/>
      <c r="O13" s="121"/>
      <c r="P13" s="121"/>
      <c r="Q13" s="121"/>
      <c r="R13" s="122"/>
      <c r="S13" s="17"/>
    </row>
    <row r="14" spans="1:47" ht="31.5" customHeight="1" x14ac:dyDescent="0.25">
      <c r="A14" s="17"/>
      <c r="B14" s="112" t="s">
        <v>4515</v>
      </c>
      <c r="C14" s="113"/>
      <c r="D14" s="113"/>
      <c r="E14" s="113"/>
      <c r="F14" s="113"/>
      <c r="G14" s="113"/>
      <c r="H14" s="113"/>
      <c r="I14" s="114"/>
      <c r="J14" s="120"/>
      <c r="K14" s="121"/>
      <c r="L14" s="121"/>
      <c r="M14" s="121"/>
      <c r="N14" s="121"/>
      <c r="O14" s="121"/>
      <c r="P14" s="121"/>
      <c r="Q14" s="121"/>
      <c r="R14" s="122"/>
      <c r="S14" s="17"/>
    </row>
    <row r="15" spans="1:47" ht="31.5" customHeight="1" thickBot="1" x14ac:dyDescent="0.3">
      <c r="A15" s="17"/>
      <c r="B15" s="112" t="s">
        <v>4516</v>
      </c>
      <c r="C15" s="113"/>
      <c r="D15" s="113"/>
      <c r="E15" s="113"/>
      <c r="F15" s="113"/>
      <c r="G15" s="113"/>
      <c r="H15" s="113"/>
      <c r="I15" s="114"/>
      <c r="J15" s="120"/>
      <c r="K15" s="121"/>
      <c r="L15" s="121"/>
      <c r="M15" s="121"/>
      <c r="N15" s="121"/>
      <c r="O15" s="121"/>
      <c r="P15" s="121"/>
      <c r="Q15" s="121"/>
      <c r="R15" s="122"/>
      <c r="S15" s="17"/>
    </row>
    <row r="16" spans="1:47" ht="31.5" customHeight="1" thickTop="1" x14ac:dyDescent="0.25">
      <c r="A16" s="17"/>
      <c r="B16" s="112" t="s">
        <v>4515</v>
      </c>
      <c r="C16" s="113"/>
      <c r="D16" s="113"/>
      <c r="E16" s="113"/>
      <c r="F16" s="113"/>
      <c r="G16" s="113"/>
      <c r="H16" s="113"/>
      <c r="I16" s="114"/>
      <c r="J16" s="120"/>
      <c r="K16" s="121"/>
      <c r="L16" s="121"/>
      <c r="M16" s="121"/>
      <c r="N16" s="121"/>
      <c r="O16" s="121"/>
      <c r="P16" s="121"/>
      <c r="Q16" s="121"/>
      <c r="R16" s="122"/>
      <c r="S16" s="17"/>
      <c r="U16" s="92" t="s">
        <v>3148</v>
      </c>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4"/>
    </row>
    <row r="17" spans="1:47" ht="15.75" x14ac:dyDescent="0.25">
      <c r="A17" s="17"/>
      <c r="B17" s="4" t="s">
        <v>4513</v>
      </c>
      <c r="C17" s="4"/>
      <c r="D17" s="4"/>
      <c r="E17" s="4"/>
      <c r="F17" s="4"/>
      <c r="G17" s="2"/>
      <c r="H17" s="2"/>
      <c r="I17" s="2"/>
      <c r="J17" s="2"/>
      <c r="K17" s="3"/>
      <c r="L17" s="3"/>
      <c r="M17" s="3"/>
      <c r="N17" s="3"/>
      <c r="O17" s="3"/>
      <c r="P17" s="3"/>
      <c r="Q17" s="3"/>
      <c r="R17" s="3"/>
      <c r="S17" s="17"/>
      <c r="U17" s="62"/>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4"/>
    </row>
    <row r="18" spans="1:47" ht="31.5" customHeight="1" x14ac:dyDescent="0.25">
      <c r="A18" s="17"/>
      <c r="B18" s="112" t="s">
        <v>0</v>
      </c>
      <c r="C18" s="113"/>
      <c r="D18" s="113"/>
      <c r="E18" s="113"/>
      <c r="F18" s="113"/>
      <c r="G18" s="113"/>
      <c r="H18" s="113"/>
      <c r="I18" s="114"/>
      <c r="J18" s="120"/>
      <c r="K18" s="121"/>
      <c r="L18" s="121"/>
      <c r="M18" s="121"/>
      <c r="N18" s="121"/>
      <c r="O18" s="121"/>
      <c r="P18" s="121"/>
      <c r="Q18" s="121"/>
      <c r="R18" s="122"/>
      <c r="S18" s="17"/>
      <c r="U18" s="30"/>
      <c r="V18" s="31">
        <v>0</v>
      </c>
      <c r="W18" s="31">
        <v>1</v>
      </c>
      <c r="X18" s="31">
        <v>2</v>
      </c>
      <c r="Y18" s="31">
        <v>3</v>
      </c>
      <c r="Z18" s="31">
        <v>4</v>
      </c>
      <c r="AA18" s="31">
        <v>5</v>
      </c>
      <c r="AB18" s="31">
        <v>6</v>
      </c>
      <c r="AC18" s="31">
        <v>7</v>
      </c>
      <c r="AD18" s="31">
        <v>8</v>
      </c>
      <c r="AE18" s="31">
        <v>9</v>
      </c>
      <c r="AF18" s="31" t="s">
        <v>16</v>
      </c>
      <c r="AG18" s="31" t="s">
        <v>24</v>
      </c>
      <c r="AH18" s="31" t="s">
        <v>25</v>
      </c>
      <c r="AI18" s="31" t="s">
        <v>26</v>
      </c>
      <c r="AJ18" s="31" t="s">
        <v>27</v>
      </c>
      <c r="AK18" s="31" t="s">
        <v>28</v>
      </c>
      <c r="AL18" s="31" t="s">
        <v>29</v>
      </c>
      <c r="AM18" s="31" t="s">
        <v>441</v>
      </c>
      <c r="AN18" s="31" t="s">
        <v>444</v>
      </c>
      <c r="AO18" s="31" t="s">
        <v>447</v>
      </c>
      <c r="AP18" s="31" t="s">
        <v>450</v>
      </c>
      <c r="AQ18" s="31" t="s">
        <v>453</v>
      </c>
      <c r="AR18" s="31" t="s">
        <v>456</v>
      </c>
      <c r="AS18" s="31" t="s">
        <v>459</v>
      </c>
      <c r="AT18" s="31"/>
      <c r="AU18" s="32"/>
    </row>
    <row r="19" spans="1:47" ht="15.75" x14ac:dyDescent="0.25">
      <c r="A19" s="17"/>
      <c r="B19" s="112" t="s">
        <v>1</v>
      </c>
      <c r="C19" s="113"/>
      <c r="D19" s="113"/>
      <c r="E19" s="113"/>
      <c r="F19" s="113"/>
      <c r="G19" s="113"/>
      <c r="H19" s="113"/>
      <c r="I19" s="114"/>
      <c r="J19" s="120"/>
      <c r="K19" s="121"/>
      <c r="L19" s="121"/>
      <c r="M19" s="121"/>
      <c r="N19" s="121"/>
      <c r="O19" s="121"/>
      <c r="P19" s="121"/>
      <c r="Q19" s="121"/>
      <c r="R19" s="122"/>
      <c r="S19" s="17"/>
      <c r="U19" s="30"/>
      <c r="V19" s="31">
        <v>0</v>
      </c>
      <c r="W19" s="31">
        <v>1</v>
      </c>
      <c r="X19" s="31">
        <v>2</v>
      </c>
      <c r="Y19" s="31">
        <v>3</v>
      </c>
      <c r="Z19" s="31">
        <v>4</v>
      </c>
      <c r="AA19" s="31">
        <v>5</v>
      </c>
      <c r="AB19" s="31">
        <v>6</v>
      </c>
      <c r="AC19" s="31">
        <v>7</v>
      </c>
      <c r="AD19" s="31">
        <v>8</v>
      </c>
      <c r="AE19" s="31">
        <v>9</v>
      </c>
      <c r="AF19" s="31" t="s">
        <v>24</v>
      </c>
      <c r="AG19" s="31" t="s">
        <v>25</v>
      </c>
      <c r="AH19" s="31" t="s">
        <v>26</v>
      </c>
      <c r="AI19" s="31"/>
      <c r="AJ19" s="31"/>
      <c r="AK19" s="31"/>
      <c r="AL19" s="31"/>
      <c r="AM19" s="31"/>
      <c r="AN19" s="31"/>
      <c r="AO19" s="31"/>
      <c r="AP19" s="31"/>
      <c r="AQ19" s="31"/>
      <c r="AR19" s="31"/>
      <c r="AS19" s="31"/>
      <c r="AT19" s="31"/>
      <c r="AU19" s="32"/>
    </row>
    <row r="20" spans="1:47" ht="15.75" x14ac:dyDescent="0.25">
      <c r="A20" s="17"/>
      <c r="B20" s="112" t="s">
        <v>2</v>
      </c>
      <c r="C20" s="113"/>
      <c r="D20" s="113"/>
      <c r="E20" s="113"/>
      <c r="F20" s="113"/>
      <c r="G20" s="113"/>
      <c r="H20" s="113"/>
      <c r="I20" s="114"/>
      <c r="J20" s="120"/>
      <c r="K20" s="121"/>
      <c r="L20" s="121"/>
      <c r="M20" s="121"/>
      <c r="N20" s="121"/>
      <c r="O20" s="121"/>
      <c r="P20" s="121"/>
      <c r="Q20" s="121"/>
      <c r="R20" s="122"/>
      <c r="S20" s="17"/>
      <c r="U20" s="30"/>
      <c r="V20" s="31">
        <v>0</v>
      </c>
      <c r="W20" s="31">
        <v>1</v>
      </c>
      <c r="X20" s="31">
        <v>2</v>
      </c>
      <c r="Y20" s="31">
        <v>3</v>
      </c>
      <c r="Z20" s="31">
        <v>4</v>
      </c>
      <c r="AA20" s="31">
        <v>5</v>
      </c>
      <c r="AB20" s="31">
        <v>6</v>
      </c>
      <c r="AC20" s="31">
        <v>7</v>
      </c>
      <c r="AD20" s="31">
        <v>8</v>
      </c>
      <c r="AE20" s="31">
        <v>9</v>
      </c>
      <c r="AF20" s="31" t="s">
        <v>16</v>
      </c>
      <c r="AG20" s="31" t="s">
        <v>24</v>
      </c>
      <c r="AH20" s="31" t="s">
        <v>25</v>
      </c>
      <c r="AI20" s="31" t="s">
        <v>26</v>
      </c>
      <c r="AJ20" s="31" t="s">
        <v>27</v>
      </c>
      <c r="AK20" s="31" t="s">
        <v>28</v>
      </c>
      <c r="AL20" s="31" t="s">
        <v>29</v>
      </c>
      <c r="AM20" s="31" t="s">
        <v>441</v>
      </c>
      <c r="AN20" s="31" t="s">
        <v>444</v>
      </c>
      <c r="AO20" s="31" t="s">
        <v>447</v>
      </c>
      <c r="AP20" s="31" t="s">
        <v>450</v>
      </c>
      <c r="AQ20" s="31" t="s">
        <v>453</v>
      </c>
      <c r="AR20" s="31" t="s">
        <v>456</v>
      </c>
      <c r="AS20" s="31" t="s">
        <v>459</v>
      </c>
      <c r="AT20" s="31" t="s">
        <v>750</v>
      </c>
      <c r="AU20" s="32" t="s">
        <v>1194</v>
      </c>
    </row>
    <row r="21" spans="1:47" ht="15.75" x14ac:dyDescent="0.25">
      <c r="A21" s="17"/>
      <c r="B21" s="112" t="s">
        <v>3</v>
      </c>
      <c r="C21" s="113"/>
      <c r="D21" s="113"/>
      <c r="E21" s="113"/>
      <c r="F21" s="113"/>
      <c r="G21" s="113"/>
      <c r="H21" s="113"/>
      <c r="I21" s="114"/>
      <c r="J21" s="120"/>
      <c r="K21" s="121"/>
      <c r="L21" s="121"/>
      <c r="M21" s="121"/>
      <c r="N21" s="121"/>
      <c r="O21" s="121"/>
      <c r="P21" s="121"/>
      <c r="Q21" s="121"/>
      <c r="R21" s="122"/>
      <c r="S21" s="17"/>
      <c r="U21" s="30" t="e">
        <f>VLOOKUP(J21,Data!A27:B54,2,FALSE)</f>
        <v>#N/A</v>
      </c>
      <c r="V21" s="31"/>
      <c r="W21" s="31"/>
      <c r="X21" s="31"/>
      <c r="Y21" s="31"/>
      <c r="Z21" s="33"/>
      <c r="AA21" s="31"/>
      <c r="AB21" s="31"/>
      <c r="AC21" s="31"/>
      <c r="AD21" s="31"/>
      <c r="AE21" s="31"/>
      <c r="AF21" s="31"/>
      <c r="AG21" s="31"/>
      <c r="AH21" s="31"/>
      <c r="AI21" s="31"/>
      <c r="AJ21" s="31"/>
      <c r="AK21" s="31"/>
      <c r="AL21" s="31"/>
      <c r="AM21" s="31"/>
      <c r="AN21" s="31"/>
      <c r="AO21" s="31"/>
      <c r="AP21" s="31"/>
      <c r="AQ21" s="31"/>
      <c r="AR21" s="31"/>
      <c r="AS21" s="31"/>
      <c r="AT21" s="31"/>
      <c r="AU21" s="32"/>
    </row>
    <row r="22" spans="1:47" ht="15.75" x14ac:dyDescent="0.25">
      <c r="A22" s="17"/>
      <c r="B22" s="112" t="s">
        <v>4</v>
      </c>
      <c r="C22" s="113"/>
      <c r="D22" s="113"/>
      <c r="E22" s="113"/>
      <c r="F22" s="113"/>
      <c r="G22" s="113"/>
      <c r="H22" s="113"/>
      <c r="I22" s="114"/>
      <c r="J22" s="120"/>
      <c r="K22" s="121"/>
      <c r="L22" s="121"/>
      <c r="M22" s="121"/>
      <c r="N22" s="121"/>
      <c r="O22" s="121"/>
      <c r="P22" s="121"/>
      <c r="Q22" s="121"/>
      <c r="R22" s="122"/>
      <c r="S22" s="17"/>
      <c r="U22" s="30" t="e">
        <f>VLOOKUP(J22,NUTS_DB2,2,FALSE)</f>
        <v>#N/A</v>
      </c>
      <c r="V22" s="31" t="str">
        <f t="shared" ref="V22:AS22" si="0">IFERROR(VLOOKUP($U$21&amp;V18,NUTS_DB,2,FALSE),"")</f>
        <v/>
      </c>
      <c r="W22" s="31" t="str">
        <f t="shared" si="0"/>
        <v/>
      </c>
      <c r="X22" s="31" t="str">
        <f t="shared" si="0"/>
        <v/>
      </c>
      <c r="Y22" s="31" t="str">
        <f t="shared" si="0"/>
        <v/>
      </c>
      <c r="Z22" s="31" t="str">
        <f t="shared" si="0"/>
        <v/>
      </c>
      <c r="AA22" s="31" t="str">
        <f t="shared" si="0"/>
        <v/>
      </c>
      <c r="AB22" s="31" t="str">
        <f t="shared" si="0"/>
        <v/>
      </c>
      <c r="AC22" s="31" t="str">
        <f t="shared" si="0"/>
        <v/>
      </c>
      <c r="AD22" s="31" t="str">
        <f t="shared" si="0"/>
        <v/>
      </c>
      <c r="AE22" s="31" t="str">
        <f t="shared" si="0"/>
        <v/>
      </c>
      <c r="AF22" s="31" t="str">
        <f t="shared" si="0"/>
        <v/>
      </c>
      <c r="AG22" s="31" t="str">
        <f t="shared" si="0"/>
        <v/>
      </c>
      <c r="AH22" s="31" t="str">
        <f t="shared" si="0"/>
        <v/>
      </c>
      <c r="AI22" s="31" t="str">
        <f t="shared" si="0"/>
        <v/>
      </c>
      <c r="AJ22" s="31" t="str">
        <f t="shared" si="0"/>
        <v/>
      </c>
      <c r="AK22" s="31" t="str">
        <f t="shared" si="0"/>
        <v/>
      </c>
      <c r="AL22" s="31" t="str">
        <f t="shared" si="0"/>
        <v/>
      </c>
      <c r="AM22" s="31" t="str">
        <f t="shared" si="0"/>
        <v/>
      </c>
      <c r="AN22" s="31" t="str">
        <f t="shared" si="0"/>
        <v/>
      </c>
      <c r="AO22" s="31" t="str">
        <f t="shared" si="0"/>
        <v/>
      </c>
      <c r="AP22" s="31" t="str">
        <f t="shared" si="0"/>
        <v/>
      </c>
      <c r="AQ22" s="31" t="str">
        <f t="shared" si="0"/>
        <v/>
      </c>
      <c r="AR22" s="31" t="str">
        <f t="shared" si="0"/>
        <v/>
      </c>
      <c r="AS22" s="31" t="str">
        <f t="shared" si="0"/>
        <v/>
      </c>
      <c r="AT22" s="34"/>
      <c r="AU22" s="35"/>
    </row>
    <row r="23" spans="1:47" ht="15.75" x14ac:dyDescent="0.25">
      <c r="A23" s="17"/>
      <c r="B23" s="112" t="s">
        <v>5</v>
      </c>
      <c r="C23" s="113"/>
      <c r="D23" s="113"/>
      <c r="E23" s="113"/>
      <c r="F23" s="113"/>
      <c r="G23" s="113"/>
      <c r="H23" s="113"/>
      <c r="I23" s="114"/>
      <c r="J23" s="120"/>
      <c r="K23" s="121"/>
      <c r="L23" s="121"/>
      <c r="M23" s="121"/>
      <c r="N23" s="121"/>
      <c r="O23" s="121"/>
      <c r="P23" s="121"/>
      <c r="Q23" s="121"/>
      <c r="R23" s="122"/>
      <c r="S23" s="17"/>
      <c r="U23" s="30" t="e">
        <f>VLOOKUP(J23,NUTS_DB2,2,FALSE)</f>
        <v>#N/A</v>
      </c>
      <c r="V23" s="31" t="str">
        <f t="shared" ref="V23:AH23" si="1">IFERROR(VLOOKUP($U$22&amp;V19,NUTS_DB,2,FALSE),"")</f>
        <v/>
      </c>
      <c r="W23" s="31" t="str">
        <f t="shared" si="1"/>
        <v/>
      </c>
      <c r="X23" s="31" t="str">
        <f t="shared" si="1"/>
        <v/>
      </c>
      <c r="Y23" s="31" t="str">
        <f t="shared" si="1"/>
        <v/>
      </c>
      <c r="Z23" s="31" t="str">
        <f t="shared" si="1"/>
        <v/>
      </c>
      <c r="AA23" s="31" t="str">
        <f t="shared" si="1"/>
        <v/>
      </c>
      <c r="AB23" s="31" t="str">
        <f t="shared" si="1"/>
        <v/>
      </c>
      <c r="AC23" s="31" t="str">
        <f t="shared" si="1"/>
        <v/>
      </c>
      <c r="AD23" s="31" t="str">
        <f t="shared" si="1"/>
        <v/>
      </c>
      <c r="AE23" s="31" t="str">
        <f t="shared" si="1"/>
        <v/>
      </c>
      <c r="AF23" s="31" t="str">
        <f t="shared" si="1"/>
        <v/>
      </c>
      <c r="AG23" s="31" t="str">
        <f t="shared" si="1"/>
        <v/>
      </c>
      <c r="AH23" s="31" t="str">
        <f t="shared" si="1"/>
        <v/>
      </c>
      <c r="AI23" s="31"/>
      <c r="AJ23" s="31"/>
      <c r="AK23" s="31"/>
      <c r="AL23" s="31"/>
      <c r="AM23" s="31"/>
      <c r="AN23" s="31"/>
      <c r="AO23" s="31"/>
      <c r="AP23" s="31"/>
      <c r="AQ23" s="31"/>
      <c r="AR23" s="31"/>
      <c r="AS23" s="31"/>
      <c r="AT23" s="31"/>
      <c r="AU23" s="32"/>
    </row>
    <row r="24" spans="1:47" ht="16.5" thickBot="1" x14ac:dyDescent="0.3">
      <c r="A24" s="17"/>
      <c r="B24" s="112" t="s">
        <v>6</v>
      </c>
      <c r="C24" s="113"/>
      <c r="D24" s="113"/>
      <c r="E24" s="113"/>
      <c r="F24" s="113"/>
      <c r="G24" s="113"/>
      <c r="H24" s="113"/>
      <c r="I24" s="114"/>
      <c r="J24" s="120"/>
      <c r="K24" s="121"/>
      <c r="L24" s="121"/>
      <c r="M24" s="121"/>
      <c r="N24" s="121"/>
      <c r="O24" s="121"/>
      <c r="P24" s="121"/>
      <c r="Q24" s="121"/>
      <c r="R24" s="122"/>
      <c r="S24" s="17"/>
      <c r="U24" s="36" t="e">
        <f>VLOOKUP(J24,NUTS_DB2,2,FALSE)</f>
        <v>#N/A</v>
      </c>
      <c r="V24" s="37" t="str">
        <f t="shared" ref="V24:AU24" si="2">IFERROR(VLOOKUP($U$23&amp;V20,NUTS_DB,2,FALSE),"")</f>
        <v/>
      </c>
      <c r="W24" s="37" t="str">
        <f t="shared" si="2"/>
        <v/>
      </c>
      <c r="X24" s="37" t="str">
        <f t="shared" si="2"/>
        <v/>
      </c>
      <c r="Y24" s="37" t="str">
        <f t="shared" si="2"/>
        <v/>
      </c>
      <c r="Z24" s="37" t="str">
        <f t="shared" si="2"/>
        <v/>
      </c>
      <c r="AA24" s="37" t="str">
        <f t="shared" si="2"/>
        <v/>
      </c>
      <c r="AB24" s="37" t="str">
        <f t="shared" si="2"/>
        <v/>
      </c>
      <c r="AC24" s="37" t="str">
        <f t="shared" si="2"/>
        <v/>
      </c>
      <c r="AD24" s="37" t="str">
        <f t="shared" si="2"/>
        <v/>
      </c>
      <c r="AE24" s="37" t="str">
        <f t="shared" si="2"/>
        <v/>
      </c>
      <c r="AF24" s="37" t="str">
        <f t="shared" si="2"/>
        <v/>
      </c>
      <c r="AG24" s="37" t="str">
        <f t="shared" si="2"/>
        <v/>
      </c>
      <c r="AH24" s="37" t="str">
        <f t="shared" si="2"/>
        <v/>
      </c>
      <c r="AI24" s="37" t="str">
        <f t="shared" si="2"/>
        <v/>
      </c>
      <c r="AJ24" s="37" t="str">
        <f t="shared" si="2"/>
        <v/>
      </c>
      <c r="AK24" s="37" t="str">
        <f t="shared" si="2"/>
        <v/>
      </c>
      <c r="AL24" s="37" t="str">
        <f t="shared" si="2"/>
        <v/>
      </c>
      <c r="AM24" s="37" t="str">
        <f t="shared" si="2"/>
        <v/>
      </c>
      <c r="AN24" s="37" t="str">
        <f t="shared" si="2"/>
        <v/>
      </c>
      <c r="AO24" s="37" t="str">
        <f t="shared" si="2"/>
        <v/>
      </c>
      <c r="AP24" s="37" t="str">
        <f t="shared" si="2"/>
        <v/>
      </c>
      <c r="AQ24" s="37" t="str">
        <f t="shared" si="2"/>
        <v/>
      </c>
      <c r="AR24" s="37" t="str">
        <f t="shared" si="2"/>
        <v/>
      </c>
      <c r="AS24" s="37" t="str">
        <f t="shared" si="2"/>
        <v/>
      </c>
      <c r="AT24" s="37" t="str">
        <f t="shared" si="2"/>
        <v/>
      </c>
      <c r="AU24" s="38" t="str">
        <f t="shared" si="2"/>
        <v/>
      </c>
    </row>
    <row r="25" spans="1:47" ht="16.5" thickTop="1" x14ac:dyDescent="0.25">
      <c r="A25" s="17"/>
      <c r="B25" s="112" t="s">
        <v>8</v>
      </c>
      <c r="C25" s="113"/>
      <c r="D25" s="113"/>
      <c r="E25" s="113"/>
      <c r="F25" s="113"/>
      <c r="G25" s="113"/>
      <c r="H25" s="113"/>
      <c r="I25" s="114"/>
      <c r="J25" s="136"/>
      <c r="K25" s="134"/>
      <c r="L25" s="134"/>
      <c r="M25" s="134"/>
      <c r="N25" s="134"/>
      <c r="O25" s="134"/>
      <c r="P25" s="134"/>
      <c r="Q25" s="134"/>
      <c r="R25" s="135"/>
      <c r="S25" s="17"/>
    </row>
    <row r="26" spans="1:47" ht="15.75" x14ac:dyDescent="0.25">
      <c r="A26" s="17"/>
      <c r="B26" s="95" t="s">
        <v>7</v>
      </c>
      <c r="C26" s="96"/>
      <c r="D26" s="96"/>
      <c r="E26" s="96"/>
      <c r="F26" s="96"/>
      <c r="G26" s="96"/>
      <c r="H26" s="96"/>
      <c r="I26" s="96"/>
      <c r="J26" s="96"/>
      <c r="K26" s="96"/>
      <c r="L26" s="96"/>
      <c r="M26" s="96"/>
      <c r="N26" s="96"/>
      <c r="O26" s="96"/>
      <c r="P26" s="96"/>
      <c r="Q26" s="96"/>
      <c r="R26" s="97"/>
      <c r="S26" s="17"/>
      <c r="Y26" s="39"/>
      <c r="Z26" s="40"/>
    </row>
    <row r="27" spans="1:47" ht="16.5" thickBot="1" x14ac:dyDescent="0.3">
      <c r="A27" s="17"/>
      <c r="B27" s="4" t="s">
        <v>4517</v>
      </c>
      <c r="C27" s="4"/>
      <c r="D27" s="4"/>
      <c r="E27" s="4"/>
      <c r="F27" s="4"/>
      <c r="G27" s="2"/>
      <c r="H27" s="2"/>
      <c r="I27" s="2"/>
      <c r="J27" s="2"/>
      <c r="K27" s="3"/>
      <c r="L27" s="3"/>
      <c r="M27" s="3"/>
      <c r="N27" s="3"/>
      <c r="O27" s="3"/>
      <c r="P27" s="3"/>
      <c r="Q27" s="3"/>
      <c r="R27" s="3"/>
      <c r="S27" s="17"/>
    </row>
    <row r="28" spans="1:47" ht="16.5" thickBot="1" x14ac:dyDescent="0.3">
      <c r="A28" s="17"/>
      <c r="B28" s="112" t="s">
        <v>4518</v>
      </c>
      <c r="C28" s="113"/>
      <c r="D28" s="113"/>
      <c r="E28" s="113"/>
      <c r="F28" s="113"/>
      <c r="G28" s="113"/>
      <c r="H28" s="113"/>
      <c r="I28" s="114"/>
      <c r="J28" s="137"/>
      <c r="K28" s="138"/>
      <c r="L28" s="138"/>
      <c r="M28" s="138"/>
      <c r="N28" s="138"/>
      <c r="O28" s="138"/>
      <c r="P28" s="138"/>
      <c r="Q28" s="138"/>
      <c r="R28" s="139"/>
      <c r="S28" s="17"/>
      <c r="U28" s="65" t="str">
        <f>IFERROR(VLOOKUP(J21,Organisation_ID_type,2,FALSE),"")</f>
        <v/>
      </c>
      <c r="V28" s="66" t="str">
        <f>IFERROR(VLOOKUP(J21,Organisation_ID_type,3,FALSE),"")</f>
        <v/>
      </c>
      <c r="W28" s="67" t="str">
        <f>IFERROR(VLOOKUP(J21,Organisation_ID_type,4,FALSE),"")</f>
        <v/>
      </c>
    </row>
    <row r="29" spans="1:47" ht="15.75" customHeight="1" thickBot="1" x14ac:dyDescent="0.3">
      <c r="A29" s="17"/>
      <c r="B29" s="95" t="s">
        <v>4519</v>
      </c>
      <c r="C29" s="96"/>
      <c r="D29" s="96"/>
      <c r="E29" s="96"/>
      <c r="F29" s="96"/>
      <c r="G29" s="96"/>
      <c r="H29" s="96"/>
      <c r="I29" s="96"/>
      <c r="J29" s="96"/>
      <c r="K29" s="96"/>
      <c r="L29" s="96"/>
      <c r="M29" s="96"/>
      <c r="N29" s="96"/>
      <c r="O29" s="96"/>
      <c r="P29" s="96"/>
      <c r="Q29" s="96"/>
      <c r="R29" s="97"/>
      <c r="S29" s="17"/>
    </row>
    <row r="30" spans="1:47" ht="16.5" thickBot="1" x14ac:dyDescent="0.3">
      <c r="A30" s="17"/>
      <c r="B30" s="112" t="s">
        <v>4520</v>
      </c>
      <c r="C30" s="113"/>
      <c r="D30" s="113"/>
      <c r="E30" s="113"/>
      <c r="F30" s="113"/>
      <c r="G30" s="113"/>
      <c r="H30" s="113"/>
      <c r="I30" s="114"/>
      <c r="J30" s="137"/>
      <c r="K30" s="138"/>
      <c r="L30" s="138"/>
      <c r="M30" s="138"/>
      <c r="N30" s="138"/>
      <c r="O30" s="138"/>
      <c r="P30" s="138"/>
      <c r="Q30" s="138"/>
      <c r="R30" s="139"/>
      <c r="S30" s="17"/>
      <c r="U30" s="68">
        <f>IF(J21&lt;&gt;"",IF(OR($J$21="Germany",$J$21="Denmark",$J$21="Finland",$J$21="Estonia",$J$21="Latvia",$J$21="Lithuania",$J$21="Norway",$J$21="Poland",$J$21="Sweden"),1,2),0)</f>
        <v>0</v>
      </c>
    </row>
    <row r="31" spans="1:47" ht="15.75" customHeight="1" thickBot="1" x14ac:dyDescent="0.3">
      <c r="A31" s="17"/>
      <c r="B31" s="95" t="s">
        <v>4521</v>
      </c>
      <c r="C31" s="96"/>
      <c r="D31" s="96"/>
      <c r="E31" s="96"/>
      <c r="F31" s="96"/>
      <c r="G31" s="96"/>
      <c r="H31" s="96"/>
      <c r="I31" s="96"/>
      <c r="J31" s="96"/>
      <c r="K31" s="96"/>
      <c r="L31" s="96"/>
      <c r="M31" s="96"/>
      <c r="N31" s="96"/>
      <c r="O31" s="96"/>
      <c r="P31" s="96"/>
      <c r="Q31" s="96"/>
      <c r="R31" s="97"/>
      <c r="S31" s="17"/>
    </row>
    <row r="32" spans="1:47" ht="16.5" thickBot="1" x14ac:dyDescent="0.3">
      <c r="A32" s="17"/>
      <c r="B32" s="112" t="s">
        <v>4522</v>
      </c>
      <c r="C32" s="113"/>
      <c r="D32" s="113"/>
      <c r="E32" s="113"/>
      <c r="F32" s="113"/>
      <c r="G32" s="113"/>
      <c r="H32" s="113"/>
      <c r="I32" s="114"/>
      <c r="J32" s="115"/>
      <c r="K32" s="116"/>
      <c r="L32" s="116"/>
      <c r="M32" s="116"/>
      <c r="N32" s="116"/>
      <c r="O32" s="116"/>
      <c r="P32" s="116"/>
      <c r="Q32" s="116"/>
      <c r="R32" s="117"/>
      <c r="S32" s="17"/>
      <c r="U32" s="68">
        <f>IF(ISERROR(VLOOKUP($J$21,Data!$A$59:$F$68,5,FALSE)),1,VLOOKUP($J$21,Data!$A$59:$F$68,5,FALSE))</f>
        <v>1</v>
      </c>
      <c r="V32" s="68">
        <f>IF(ISERROR(VLOOKUP($J$21,Data!$A$59:$F$68,6,FALSE)),50,VLOOKUP($J$21,Data!$A$59:$F$68,6,FALSE))</f>
        <v>50</v>
      </c>
    </row>
    <row r="33" spans="1:23" ht="32.25" customHeight="1" thickBot="1" x14ac:dyDescent="0.3">
      <c r="A33" s="17"/>
      <c r="B33" s="95" t="s">
        <v>4523</v>
      </c>
      <c r="C33" s="96"/>
      <c r="D33" s="96"/>
      <c r="E33" s="96"/>
      <c r="F33" s="96"/>
      <c r="G33" s="96"/>
      <c r="H33" s="96"/>
      <c r="I33" s="96"/>
      <c r="J33" s="96"/>
      <c r="K33" s="96"/>
      <c r="L33" s="96"/>
      <c r="M33" s="96"/>
      <c r="N33" s="96"/>
      <c r="O33" s="96"/>
      <c r="P33" s="96"/>
      <c r="Q33" s="96"/>
      <c r="R33" s="97"/>
      <c r="S33" s="17"/>
    </row>
    <row r="34" spans="1:23" ht="16.5" thickBot="1" x14ac:dyDescent="0.3">
      <c r="A34" s="17"/>
      <c r="B34" s="112" t="s">
        <v>4524</v>
      </c>
      <c r="C34" s="113"/>
      <c r="D34" s="113"/>
      <c r="E34" s="113"/>
      <c r="F34" s="113"/>
      <c r="G34" s="113"/>
      <c r="H34" s="113"/>
      <c r="I34" s="114"/>
      <c r="J34" s="137"/>
      <c r="K34" s="138"/>
      <c r="L34" s="138"/>
      <c r="M34" s="138"/>
      <c r="N34" s="138"/>
      <c r="O34" s="138"/>
      <c r="P34" s="138"/>
      <c r="Q34" s="138"/>
      <c r="R34" s="139"/>
      <c r="S34" s="17"/>
      <c r="U34" s="65" t="str">
        <f>IFERROR(VLOOKUP($J$21,VAT_number_format,2,FALSE),"")</f>
        <v/>
      </c>
      <c r="V34" s="66" t="str">
        <f>IFERROR(VLOOKUP($J$21,VAT_number_format,3,FALSE),"")</f>
        <v/>
      </c>
      <c r="W34" s="67" t="str">
        <f>IFERROR(VLOOKUP($J$21,VAT_number_format,4,FALSE),"")</f>
        <v/>
      </c>
    </row>
    <row r="35" spans="1:23" ht="16.5" thickBot="1" x14ac:dyDescent="0.3">
      <c r="A35" s="17"/>
      <c r="B35" s="50" t="s">
        <v>4525</v>
      </c>
      <c r="C35" s="48"/>
      <c r="D35" s="48"/>
      <c r="E35" s="48"/>
      <c r="F35" s="48"/>
      <c r="G35" s="48"/>
      <c r="H35" s="48"/>
      <c r="I35" s="48"/>
      <c r="J35" s="48"/>
      <c r="K35" s="48"/>
      <c r="L35" s="48"/>
      <c r="M35" s="48"/>
      <c r="N35" s="48"/>
      <c r="O35" s="48"/>
      <c r="P35" s="48"/>
      <c r="Q35" s="48"/>
      <c r="R35" s="49"/>
      <c r="S35" s="17"/>
    </row>
    <row r="36" spans="1:23" ht="16.5" thickBot="1" x14ac:dyDescent="0.3">
      <c r="A36" s="17"/>
      <c r="B36" s="112" t="s">
        <v>4526</v>
      </c>
      <c r="C36" s="113"/>
      <c r="D36" s="113"/>
      <c r="E36" s="113"/>
      <c r="F36" s="113"/>
      <c r="G36" s="113"/>
      <c r="H36" s="113"/>
      <c r="I36" s="114"/>
      <c r="J36" s="84"/>
      <c r="K36" s="86" t="s">
        <v>3425</v>
      </c>
      <c r="L36" s="16"/>
      <c r="M36" s="85" t="str">
        <f>IF(ISERROR(VLOOKUP(J21,Data!A27:B54,2,FALSE)),"",VLOOKUP(J21,Data!A27:B54,2,FALSE))</f>
        <v/>
      </c>
      <c r="N36" s="130"/>
      <c r="O36" s="131"/>
      <c r="P36" s="132"/>
      <c r="Q36" s="86"/>
      <c r="R36" s="87"/>
      <c r="S36" s="17"/>
      <c r="U36" s="68">
        <f>IF(ISERROR(VLOOKUP($J$21,Data!$A$71:$F$101,5,FALSE)),1,VLOOKUP($J$21,Data!$A$71:$F$101,5,FALSE))</f>
        <v>1</v>
      </c>
      <c r="V36" s="68">
        <f>IF(ISERROR(VLOOKUP($J$21,Data!$A$71:$F$101,6,FALSE)),12,VLOOKUP($J$21,Data!$A$71:$F$101,6,FALSE))</f>
        <v>12</v>
      </c>
    </row>
    <row r="37" spans="1:23" ht="28.5" customHeight="1" x14ac:dyDescent="0.25">
      <c r="A37" s="17"/>
      <c r="B37" s="95" t="s">
        <v>4572</v>
      </c>
      <c r="C37" s="96"/>
      <c r="D37" s="96"/>
      <c r="E37" s="96"/>
      <c r="F37" s="96"/>
      <c r="G37" s="96"/>
      <c r="H37" s="96"/>
      <c r="I37" s="96"/>
      <c r="J37" s="96"/>
      <c r="K37" s="96"/>
      <c r="L37" s="96"/>
      <c r="M37" s="96"/>
      <c r="N37" s="96"/>
      <c r="O37" s="96"/>
      <c r="P37" s="96"/>
      <c r="Q37" s="96"/>
      <c r="R37" s="97"/>
      <c r="S37" s="17"/>
    </row>
    <row r="38" spans="1:23" ht="15.75" x14ac:dyDescent="0.25">
      <c r="A38" s="17"/>
      <c r="B38" s="112" t="s">
        <v>4527</v>
      </c>
      <c r="C38" s="113"/>
      <c r="D38" s="113"/>
      <c r="E38" s="113"/>
      <c r="F38" s="113"/>
      <c r="G38" s="113"/>
      <c r="H38" s="113"/>
      <c r="I38" s="114"/>
      <c r="J38" s="84"/>
      <c r="K38" s="86" t="s">
        <v>3425</v>
      </c>
      <c r="L38" s="16"/>
      <c r="M38" s="133"/>
      <c r="N38" s="134"/>
      <c r="O38" s="134"/>
      <c r="P38" s="134"/>
      <c r="Q38" s="134"/>
      <c r="R38" s="135"/>
      <c r="S38" s="17"/>
    </row>
    <row r="39" spans="1:23" ht="27.75" customHeight="1" x14ac:dyDescent="0.25">
      <c r="A39" s="17"/>
      <c r="B39" s="95" t="s">
        <v>4582</v>
      </c>
      <c r="C39" s="96"/>
      <c r="D39" s="96"/>
      <c r="E39" s="96"/>
      <c r="F39" s="96"/>
      <c r="G39" s="96"/>
      <c r="H39" s="96"/>
      <c r="I39" s="96"/>
      <c r="J39" s="96"/>
      <c r="K39" s="96"/>
      <c r="L39" s="96"/>
      <c r="M39" s="96"/>
      <c r="N39" s="96"/>
      <c r="O39" s="96"/>
      <c r="P39" s="96"/>
      <c r="Q39" s="96"/>
      <c r="R39" s="97"/>
      <c r="S39" s="17"/>
    </row>
    <row r="40" spans="1:23" ht="15.75" x14ac:dyDescent="0.25">
      <c r="A40" s="17"/>
      <c r="B40" s="4" t="s">
        <v>4528</v>
      </c>
      <c r="C40" s="4"/>
      <c r="D40" s="4"/>
      <c r="E40" s="4"/>
      <c r="F40" s="4"/>
      <c r="G40" s="2"/>
      <c r="H40" s="2"/>
      <c r="I40" s="2"/>
      <c r="J40" s="2"/>
      <c r="K40" s="3"/>
      <c r="L40" s="3"/>
      <c r="M40" s="3"/>
      <c r="N40" s="3"/>
      <c r="O40" s="3"/>
      <c r="P40" s="3"/>
      <c r="Q40" s="3"/>
      <c r="R40" s="3"/>
      <c r="S40" s="17"/>
    </row>
    <row r="41" spans="1:23" ht="15.75" x14ac:dyDescent="0.25">
      <c r="A41" s="17"/>
      <c r="B41" s="118" t="s">
        <v>13</v>
      </c>
      <c r="C41" s="119"/>
      <c r="D41" s="108"/>
      <c r="E41" s="109"/>
      <c r="F41" s="109"/>
      <c r="G41" s="109"/>
      <c r="H41" s="109"/>
      <c r="I41" s="109"/>
      <c r="J41" s="109"/>
      <c r="K41" s="109"/>
      <c r="L41" s="109"/>
      <c r="M41" s="109"/>
      <c r="N41" s="109"/>
      <c r="O41" s="109"/>
      <c r="P41" s="109"/>
      <c r="Q41" s="109"/>
      <c r="R41" s="110"/>
      <c r="S41" s="17"/>
    </row>
    <row r="42" spans="1:23" ht="159.75" customHeight="1" x14ac:dyDescent="0.25">
      <c r="A42" s="17"/>
      <c r="B42" s="69"/>
      <c r="C42" s="70"/>
      <c r="D42" s="95" t="str">
        <f>IF(ISBLANK(D41),"",VLOOKUP(D41,Data!A2:B3,2,FALSE))</f>
        <v/>
      </c>
      <c r="E42" s="96"/>
      <c r="F42" s="96"/>
      <c r="G42" s="96"/>
      <c r="H42" s="96"/>
      <c r="I42" s="96"/>
      <c r="J42" s="96"/>
      <c r="K42" s="96"/>
      <c r="L42" s="96"/>
      <c r="M42" s="96"/>
      <c r="N42" s="96"/>
      <c r="O42" s="96"/>
      <c r="P42" s="96"/>
      <c r="Q42" s="96"/>
      <c r="R42" s="97"/>
      <c r="S42" s="17"/>
    </row>
    <row r="43" spans="1:23" ht="43.5" customHeight="1" x14ac:dyDescent="0.25">
      <c r="A43" s="17"/>
      <c r="B43" s="95" t="s">
        <v>4529</v>
      </c>
      <c r="C43" s="96"/>
      <c r="D43" s="96"/>
      <c r="E43" s="96"/>
      <c r="F43" s="96"/>
      <c r="G43" s="96"/>
      <c r="H43" s="96"/>
      <c r="I43" s="96"/>
      <c r="J43" s="96"/>
      <c r="K43" s="96"/>
      <c r="L43" s="96"/>
      <c r="M43" s="96"/>
      <c r="N43" s="96"/>
      <c r="O43" s="96"/>
      <c r="P43" s="96"/>
      <c r="Q43" s="96"/>
      <c r="R43" s="97"/>
      <c r="S43" s="17"/>
    </row>
    <row r="44" spans="1:23" ht="15.75" customHeight="1" x14ac:dyDescent="0.25">
      <c r="A44" s="17"/>
      <c r="B44" s="106" t="s">
        <v>14</v>
      </c>
      <c r="C44" s="107"/>
      <c r="D44" s="108"/>
      <c r="E44" s="109"/>
      <c r="F44" s="109"/>
      <c r="G44" s="109"/>
      <c r="H44" s="109"/>
      <c r="I44" s="109"/>
      <c r="J44" s="109"/>
      <c r="K44" s="109"/>
      <c r="L44" s="109"/>
      <c r="M44" s="109"/>
      <c r="N44" s="109"/>
      <c r="O44" s="109"/>
      <c r="P44" s="109"/>
      <c r="Q44" s="109"/>
      <c r="R44" s="110"/>
      <c r="S44" s="17"/>
    </row>
    <row r="45" spans="1:23" ht="15.75" x14ac:dyDescent="0.25">
      <c r="A45" s="17"/>
      <c r="B45" s="71"/>
      <c r="C45" s="72"/>
      <c r="D45" s="95" t="str">
        <f>IF(ISBLANK(D44),"",VLOOKUP(D44,Data!A6:B21,2,FALSE))</f>
        <v/>
      </c>
      <c r="E45" s="96"/>
      <c r="F45" s="96"/>
      <c r="G45" s="96"/>
      <c r="H45" s="96"/>
      <c r="I45" s="96"/>
      <c r="J45" s="96"/>
      <c r="K45" s="96"/>
      <c r="L45" s="96"/>
      <c r="M45" s="96"/>
      <c r="N45" s="96"/>
      <c r="O45" s="96"/>
      <c r="P45" s="96"/>
      <c r="Q45" s="96"/>
      <c r="R45" s="97"/>
      <c r="S45" s="17"/>
    </row>
    <row r="46" spans="1:23" ht="27.75" customHeight="1" x14ac:dyDescent="0.25">
      <c r="A46" s="17"/>
      <c r="B46" s="95" t="s">
        <v>4530</v>
      </c>
      <c r="C46" s="96"/>
      <c r="D46" s="96"/>
      <c r="E46" s="96"/>
      <c r="F46" s="96"/>
      <c r="G46" s="96"/>
      <c r="H46" s="96"/>
      <c r="I46" s="96"/>
      <c r="J46" s="96"/>
      <c r="K46" s="96"/>
      <c r="L46" s="96"/>
      <c r="M46" s="96"/>
      <c r="N46" s="96"/>
      <c r="O46" s="96"/>
      <c r="P46" s="96"/>
      <c r="Q46" s="96"/>
      <c r="R46" s="97"/>
      <c r="S46" s="17"/>
    </row>
    <row r="47" spans="1:23" ht="15.75" x14ac:dyDescent="0.25">
      <c r="A47" s="17"/>
      <c r="B47" s="98" t="s">
        <v>4531</v>
      </c>
      <c r="C47" s="99"/>
      <c r="D47" s="100"/>
      <c r="E47" s="101"/>
      <c r="F47" s="101"/>
      <c r="G47" s="101"/>
      <c r="H47" s="101"/>
      <c r="I47" s="101"/>
      <c r="J47" s="101"/>
      <c r="K47" s="101"/>
      <c r="L47" s="101"/>
      <c r="M47" s="101"/>
      <c r="N47" s="101"/>
      <c r="O47" s="101"/>
      <c r="P47" s="101"/>
      <c r="Q47" s="101"/>
      <c r="R47" s="102"/>
      <c r="S47" s="17"/>
    </row>
    <row r="48" spans="1:23" ht="40.5" customHeight="1" x14ac:dyDescent="0.25">
      <c r="A48" s="17"/>
      <c r="B48" s="111" t="s">
        <v>4532</v>
      </c>
      <c r="C48" s="111"/>
      <c r="D48" s="111"/>
      <c r="E48" s="111"/>
      <c r="F48" s="111"/>
      <c r="G48" s="111"/>
      <c r="H48" s="111"/>
      <c r="I48" s="111"/>
      <c r="J48" s="111"/>
      <c r="K48" s="111"/>
      <c r="L48" s="111"/>
      <c r="M48" s="111"/>
      <c r="N48" s="111"/>
      <c r="O48" s="111"/>
      <c r="P48" s="111"/>
      <c r="Q48" s="111"/>
      <c r="R48" s="111"/>
      <c r="S48" s="17"/>
    </row>
    <row r="49" spans="1:22" ht="15.75" x14ac:dyDescent="0.25">
      <c r="A49" s="17"/>
      <c r="B49" s="4" t="s">
        <v>4533</v>
      </c>
      <c r="C49" s="4"/>
      <c r="D49" s="4"/>
      <c r="E49" s="4"/>
      <c r="F49" s="4"/>
      <c r="G49" s="2"/>
      <c r="H49" s="2"/>
      <c r="I49" s="2"/>
      <c r="S49" s="17"/>
    </row>
    <row r="50" spans="1:22" ht="15.75" hidden="1" x14ac:dyDescent="0.25">
      <c r="A50" s="17"/>
      <c r="B50" s="73"/>
      <c r="C50" s="4"/>
      <c r="D50" s="4"/>
      <c r="E50" s="4"/>
      <c r="F50" s="4"/>
      <c r="G50" s="2"/>
      <c r="H50" s="2"/>
      <c r="I50" s="2"/>
      <c r="S50" s="17"/>
    </row>
    <row r="51" spans="1:22" ht="91.5" customHeight="1" x14ac:dyDescent="0.25">
      <c r="A51" s="17"/>
      <c r="B51" s="147" t="s">
        <v>4586</v>
      </c>
      <c r="C51" s="148"/>
      <c r="D51" s="148"/>
      <c r="E51" s="148"/>
      <c r="F51" s="148"/>
      <c r="G51" s="148"/>
      <c r="H51" s="148"/>
      <c r="I51" s="148"/>
      <c r="J51" s="148"/>
      <c r="K51" s="148"/>
      <c r="L51" s="148"/>
      <c r="M51" s="148"/>
      <c r="N51" s="148"/>
      <c r="O51" s="148"/>
      <c r="P51" s="148"/>
      <c r="Q51" s="148"/>
      <c r="R51" s="149"/>
      <c r="S51" s="17"/>
    </row>
    <row r="52" spans="1:22" ht="15.75" customHeight="1" x14ac:dyDescent="0.25">
      <c r="A52" s="17"/>
      <c r="B52" s="98" t="s">
        <v>4534</v>
      </c>
      <c r="C52" s="99"/>
      <c r="D52" s="99"/>
      <c r="E52" s="99"/>
      <c r="F52" s="99"/>
      <c r="G52" s="99"/>
      <c r="H52" s="99"/>
      <c r="I52" s="88" t="s">
        <v>4574</v>
      </c>
      <c r="J52" s="150" t="s">
        <v>4575</v>
      </c>
      <c r="K52" s="151"/>
      <c r="L52" s="151"/>
      <c r="M52" s="151"/>
      <c r="N52" s="89" t="s">
        <v>4573</v>
      </c>
      <c r="O52" s="150" t="s">
        <v>4575</v>
      </c>
      <c r="P52" s="151"/>
      <c r="Q52" s="151"/>
      <c r="R52" s="152"/>
      <c r="S52" s="17"/>
      <c r="V52" s="41"/>
    </row>
    <row r="53" spans="1:22" ht="24" customHeight="1" x14ac:dyDescent="0.25">
      <c r="A53" s="17"/>
      <c r="B53" s="95" t="s">
        <v>4535</v>
      </c>
      <c r="C53" s="96"/>
      <c r="D53" s="96"/>
      <c r="E53" s="96"/>
      <c r="F53" s="96"/>
      <c r="G53" s="96"/>
      <c r="H53" s="96"/>
      <c r="I53" s="96"/>
      <c r="J53" s="96"/>
      <c r="K53" s="96"/>
      <c r="L53" s="96"/>
      <c r="M53" s="96"/>
      <c r="N53" s="96"/>
      <c r="O53" s="96"/>
      <c r="P53" s="96"/>
      <c r="Q53" s="96"/>
      <c r="R53" s="97"/>
      <c r="S53" s="17"/>
    </row>
    <row r="54" spans="1:22" ht="15.75" x14ac:dyDescent="0.25">
      <c r="A54" s="17"/>
      <c r="B54" s="112" t="s">
        <v>4536</v>
      </c>
      <c r="C54" s="113"/>
      <c r="D54" s="113"/>
      <c r="E54" s="113"/>
      <c r="F54" s="113"/>
      <c r="G54" s="113"/>
      <c r="H54" s="113"/>
      <c r="I54" s="114"/>
      <c r="J54" s="153">
        <f>ROUND(J55,2)+ROUND(J56,2)+ROUND(J57,2)+ROUND(J58,2)</f>
        <v>0</v>
      </c>
      <c r="K54" s="154"/>
      <c r="L54" s="154"/>
      <c r="M54" s="154"/>
      <c r="N54" s="154"/>
      <c r="O54" s="154"/>
      <c r="P54" s="154"/>
      <c r="Q54" s="154"/>
      <c r="R54" s="155"/>
      <c r="S54" s="17"/>
    </row>
    <row r="55" spans="1:22" ht="15.75" x14ac:dyDescent="0.25">
      <c r="A55" s="17"/>
      <c r="B55" s="156" t="s">
        <v>4537</v>
      </c>
      <c r="C55" s="157"/>
      <c r="D55" s="157"/>
      <c r="E55" s="157"/>
      <c r="F55" s="157"/>
      <c r="G55" s="157"/>
      <c r="H55" s="157"/>
      <c r="I55" s="158"/>
      <c r="J55" s="159"/>
      <c r="K55" s="160"/>
      <c r="L55" s="160"/>
      <c r="M55" s="160"/>
      <c r="N55" s="160"/>
      <c r="O55" s="160"/>
      <c r="P55" s="160"/>
      <c r="Q55" s="160"/>
      <c r="R55" s="161"/>
      <c r="S55" s="17"/>
    </row>
    <row r="56" spans="1:22" ht="26.25" customHeight="1" x14ac:dyDescent="0.25">
      <c r="A56" s="17"/>
      <c r="B56" s="162" t="s">
        <v>4538</v>
      </c>
      <c r="C56" s="163"/>
      <c r="D56" s="163"/>
      <c r="E56" s="163"/>
      <c r="F56" s="163"/>
      <c r="G56" s="163"/>
      <c r="H56" s="163"/>
      <c r="I56" s="164"/>
      <c r="J56" s="159"/>
      <c r="K56" s="160"/>
      <c r="L56" s="160"/>
      <c r="M56" s="160"/>
      <c r="N56" s="160"/>
      <c r="O56" s="160"/>
      <c r="P56" s="160"/>
      <c r="Q56" s="160"/>
      <c r="R56" s="161"/>
      <c r="S56" s="17"/>
    </row>
    <row r="57" spans="1:22" ht="15.75" x14ac:dyDescent="0.25">
      <c r="A57" s="17"/>
      <c r="B57" s="162" t="s">
        <v>4539</v>
      </c>
      <c r="C57" s="163"/>
      <c r="D57" s="163"/>
      <c r="E57" s="163"/>
      <c r="F57" s="163"/>
      <c r="G57" s="163"/>
      <c r="H57" s="163"/>
      <c r="I57" s="164"/>
      <c r="J57" s="159"/>
      <c r="K57" s="160"/>
      <c r="L57" s="160"/>
      <c r="M57" s="160"/>
      <c r="N57" s="160"/>
      <c r="O57" s="160"/>
      <c r="P57" s="160"/>
      <c r="Q57" s="160"/>
      <c r="R57" s="161"/>
      <c r="S57" s="17"/>
    </row>
    <row r="58" spans="1:22" ht="26.25" customHeight="1" x14ac:dyDescent="0.25">
      <c r="A58" s="17"/>
      <c r="B58" s="162" t="s">
        <v>4540</v>
      </c>
      <c r="C58" s="165"/>
      <c r="D58" s="165"/>
      <c r="E58" s="165"/>
      <c r="F58" s="165"/>
      <c r="G58" s="165"/>
      <c r="H58" s="165"/>
      <c r="I58" s="166"/>
      <c r="J58" s="159"/>
      <c r="K58" s="160"/>
      <c r="L58" s="160"/>
      <c r="M58" s="160"/>
      <c r="N58" s="160"/>
      <c r="O58" s="160"/>
      <c r="P58" s="160"/>
      <c r="Q58" s="160"/>
      <c r="R58" s="161"/>
      <c r="S58" s="17"/>
    </row>
    <row r="59" spans="1:22" ht="15.75" x14ac:dyDescent="0.25">
      <c r="A59" s="17"/>
      <c r="B59" s="95" t="s">
        <v>4541</v>
      </c>
      <c r="C59" s="96"/>
      <c r="D59" s="96"/>
      <c r="E59" s="96"/>
      <c r="F59" s="96"/>
      <c r="G59" s="96"/>
      <c r="H59" s="96"/>
      <c r="I59" s="96"/>
      <c r="J59" s="96"/>
      <c r="K59" s="96"/>
      <c r="L59" s="96"/>
      <c r="M59" s="96"/>
      <c r="N59" s="96"/>
      <c r="O59" s="96"/>
      <c r="P59" s="96"/>
      <c r="Q59" s="96"/>
      <c r="R59" s="97"/>
      <c r="S59" s="17"/>
    </row>
    <row r="60" spans="1:22" ht="15.75" x14ac:dyDescent="0.25">
      <c r="A60" s="17"/>
      <c r="B60" s="112" t="s">
        <v>4542</v>
      </c>
      <c r="C60" s="142"/>
      <c r="D60" s="142"/>
      <c r="E60" s="142"/>
      <c r="F60" s="142"/>
      <c r="G60" s="142"/>
      <c r="H60" s="142"/>
      <c r="I60" s="143"/>
      <c r="J60" s="140"/>
      <c r="K60" s="140"/>
      <c r="L60" s="140"/>
      <c r="M60" s="140"/>
      <c r="N60" s="140"/>
      <c r="O60" s="140"/>
      <c r="P60" s="140"/>
      <c r="Q60" s="140"/>
      <c r="R60" s="141"/>
      <c r="S60" s="17"/>
    </row>
    <row r="61" spans="1:22" ht="15.75" x14ac:dyDescent="0.25">
      <c r="A61" s="17"/>
      <c r="B61" s="95" t="s">
        <v>4543</v>
      </c>
      <c r="C61" s="96"/>
      <c r="D61" s="96"/>
      <c r="E61" s="96"/>
      <c r="F61" s="96"/>
      <c r="G61" s="96"/>
      <c r="H61" s="96"/>
      <c r="I61" s="96"/>
      <c r="J61" s="96"/>
      <c r="K61" s="96"/>
      <c r="L61" s="96"/>
      <c r="M61" s="96"/>
      <c r="N61" s="96"/>
      <c r="O61" s="96"/>
      <c r="P61" s="96"/>
      <c r="Q61" s="96"/>
      <c r="R61" s="97"/>
      <c r="S61" s="17"/>
    </row>
    <row r="62" spans="1:22" ht="15.75" x14ac:dyDescent="0.25">
      <c r="A62" s="17"/>
      <c r="B62" s="112" t="s">
        <v>4544</v>
      </c>
      <c r="C62" s="142"/>
      <c r="D62" s="142"/>
      <c r="E62" s="142"/>
      <c r="F62" s="142"/>
      <c r="G62" s="142"/>
      <c r="H62" s="142"/>
      <c r="I62" s="143"/>
      <c r="J62" s="140"/>
      <c r="K62" s="140"/>
      <c r="L62" s="140"/>
      <c r="M62" s="140"/>
      <c r="N62" s="140"/>
      <c r="O62" s="140"/>
      <c r="P62" s="140"/>
      <c r="Q62" s="140"/>
      <c r="R62" s="141"/>
      <c r="S62" s="17"/>
    </row>
    <row r="63" spans="1:22" ht="15.75" x14ac:dyDescent="0.25">
      <c r="A63" s="17"/>
      <c r="B63" s="95" t="s">
        <v>4545</v>
      </c>
      <c r="C63" s="96"/>
      <c r="D63" s="96"/>
      <c r="E63" s="96"/>
      <c r="F63" s="96"/>
      <c r="G63" s="96"/>
      <c r="H63" s="96"/>
      <c r="I63" s="96"/>
      <c r="J63" s="96"/>
      <c r="K63" s="96"/>
      <c r="L63" s="96"/>
      <c r="M63" s="96"/>
      <c r="N63" s="96"/>
      <c r="O63" s="96"/>
      <c r="P63" s="96"/>
      <c r="Q63" s="96"/>
      <c r="R63" s="97"/>
      <c r="S63" s="17"/>
    </row>
    <row r="64" spans="1:22" ht="15.75" x14ac:dyDescent="0.25">
      <c r="A64" s="17"/>
      <c r="B64" s="112" t="s">
        <v>4546</v>
      </c>
      <c r="C64" s="142"/>
      <c r="D64" s="142"/>
      <c r="E64" s="142"/>
      <c r="F64" s="142"/>
      <c r="G64" s="142"/>
      <c r="H64" s="142"/>
      <c r="I64" s="143"/>
      <c r="J64" s="140"/>
      <c r="K64" s="140"/>
      <c r="L64" s="140"/>
      <c r="M64" s="140"/>
      <c r="N64" s="140"/>
      <c r="O64" s="140"/>
      <c r="P64" s="140"/>
      <c r="Q64" s="140"/>
      <c r="R64" s="141"/>
      <c r="S64" s="17"/>
    </row>
    <row r="65" spans="1:19" ht="15.75" x14ac:dyDescent="0.25">
      <c r="A65" s="17"/>
      <c r="B65" s="95" t="s">
        <v>4547</v>
      </c>
      <c r="C65" s="96"/>
      <c r="D65" s="96"/>
      <c r="E65" s="96"/>
      <c r="F65" s="96"/>
      <c r="G65" s="96"/>
      <c r="H65" s="96"/>
      <c r="I65" s="96"/>
      <c r="J65" s="96"/>
      <c r="K65" s="96"/>
      <c r="L65" s="96"/>
      <c r="M65" s="96"/>
      <c r="N65" s="96"/>
      <c r="O65" s="96"/>
      <c r="P65" s="96"/>
      <c r="Q65" s="96"/>
      <c r="R65" s="97"/>
      <c r="S65" s="17"/>
    </row>
    <row r="66" spans="1:19" ht="15.75" x14ac:dyDescent="0.25">
      <c r="A66" s="17"/>
      <c r="B66" s="4" t="s">
        <v>4548</v>
      </c>
      <c r="C66" s="4"/>
      <c r="D66" s="4"/>
      <c r="E66" s="4"/>
      <c r="F66" s="4"/>
      <c r="G66" s="2"/>
      <c r="H66" s="2"/>
      <c r="I66" s="2"/>
      <c r="S66" s="17"/>
    </row>
    <row r="67" spans="1:19" ht="163.5" customHeight="1" x14ac:dyDescent="0.25">
      <c r="A67" s="17"/>
      <c r="B67" s="95" t="s">
        <v>4549</v>
      </c>
      <c r="C67" s="96"/>
      <c r="D67" s="96"/>
      <c r="E67" s="96"/>
      <c r="F67" s="96"/>
      <c r="G67" s="96"/>
      <c r="H67" s="96"/>
      <c r="I67" s="97"/>
      <c r="J67" s="136"/>
      <c r="K67" s="134"/>
      <c r="L67" s="134"/>
      <c r="M67" s="134"/>
      <c r="N67" s="134"/>
      <c r="O67" s="134"/>
      <c r="P67" s="134"/>
      <c r="Q67" s="134"/>
      <c r="R67" s="135"/>
      <c r="S67" s="17"/>
    </row>
    <row r="68" spans="1:19" ht="15.75" x14ac:dyDescent="0.25">
      <c r="A68" s="17"/>
      <c r="B68" s="144" t="s">
        <v>4550</v>
      </c>
      <c r="C68" s="144"/>
      <c r="D68" s="144"/>
      <c r="E68" s="144"/>
      <c r="F68" s="144"/>
      <c r="G68" s="144"/>
      <c r="H68" s="144"/>
      <c r="I68" s="144"/>
      <c r="J68" s="144"/>
      <c r="K68" s="144"/>
      <c r="L68" s="144"/>
      <c r="M68" s="144"/>
      <c r="N68" s="144"/>
      <c r="O68" s="144"/>
      <c r="P68" s="144"/>
      <c r="Q68" s="145"/>
      <c r="R68" s="146"/>
      <c r="S68" s="17"/>
    </row>
    <row r="69" spans="1:19" ht="15.75" x14ac:dyDescent="0.25">
      <c r="A69" s="17"/>
      <c r="B69" s="4" t="s">
        <v>4551</v>
      </c>
      <c r="C69" s="4"/>
      <c r="D69" s="4"/>
      <c r="E69" s="4"/>
      <c r="F69" s="4"/>
      <c r="G69" s="2"/>
      <c r="H69" s="2"/>
      <c r="I69" s="2"/>
      <c r="S69" s="17"/>
    </row>
    <row r="70" spans="1:19" ht="15.75" x14ac:dyDescent="0.25">
      <c r="A70" s="17"/>
      <c r="B70" s="144" t="s">
        <v>4552</v>
      </c>
      <c r="C70" s="144"/>
      <c r="D70" s="144"/>
      <c r="E70" s="144"/>
      <c r="F70" s="144"/>
      <c r="G70" s="144"/>
      <c r="H70" s="144"/>
      <c r="I70" s="144"/>
      <c r="J70" s="144"/>
      <c r="K70" s="144"/>
      <c r="L70" s="144"/>
      <c r="M70" s="144"/>
      <c r="N70" s="144"/>
      <c r="O70" s="144"/>
      <c r="P70" s="144"/>
      <c r="Q70" s="211" t="str">
        <f>IF(ISERROR(VLOOKUP(D44,Data!A6:C21,3,FALSE)),"",VLOOKUP(D44,Data!A6:C21,3,FALSE))</f>
        <v/>
      </c>
      <c r="R70" s="212"/>
      <c r="S70" s="17"/>
    </row>
    <row r="71" spans="1:19" ht="15.75" x14ac:dyDescent="0.25">
      <c r="A71" s="17"/>
      <c r="B71" s="144" t="str">
        <f>IF(OR(D44="Higher education and research institution",D44="Sectoral agency"),"Does the partner want to ask for a plausibility check of its State aid relevance?","Further State aid relevance questions are not applicable for this type of partner")</f>
        <v>Further State aid relevance questions are not applicable for this type of partner</v>
      </c>
      <c r="C71" s="144"/>
      <c r="D71" s="144"/>
      <c r="E71" s="144"/>
      <c r="F71" s="144"/>
      <c r="G71" s="144"/>
      <c r="H71" s="144"/>
      <c r="I71" s="144"/>
      <c r="J71" s="144"/>
      <c r="K71" s="144"/>
      <c r="L71" s="144"/>
      <c r="M71" s="144"/>
      <c r="N71" s="144"/>
      <c r="O71" s="144"/>
      <c r="P71" s="144"/>
      <c r="Q71" s="213" t="s">
        <v>3217</v>
      </c>
      <c r="R71" s="214"/>
      <c r="S71" s="17"/>
    </row>
    <row r="72" spans="1:19" ht="108.75" customHeight="1" x14ac:dyDescent="0.25">
      <c r="A72" s="17"/>
      <c r="B72" s="207" t="s">
        <v>4553</v>
      </c>
      <c r="C72" s="208"/>
      <c r="D72" s="208"/>
      <c r="E72" s="208"/>
      <c r="F72" s="208"/>
      <c r="G72" s="208"/>
      <c r="H72" s="208"/>
      <c r="I72" s="208"/>
      <c r="J72" s="208"/>
      <c r="K72" s="208"/>
      <c r="L72" s="208"/>
      <c r="M72" s="208"/>
      <c r="N72" s="208"/>
      <c r="O72" s="208"/>
      <c r="P72" s="208"/>
      <c r="Q72" s="208"/>
      <c r="R72" s="209"/>
      <c r="S72" s="17"/>
    </row>
    <row r="73" spans="1:19" ht="15.75" x14ac:dyDescent="0.25">
      <c r="A73" s="17"/>
      <c r="B73" s="98" t="s">
        <v>4570</v>
      </c>
      <c r="C73" s="99"/>
      <c r="D73" s="99"/>
      <c r="E73" s="99"/>
      <c r="F73" s="99"/>
      <c r="G73" s="99"/>
      <c r="H73" s="99"/>
      <c r="I73" s="99"/>
      <c r="J73" s="99"/>
      <c r="K73" s="99"/>
      <c r="L73" s="99"/>
      <c r="M73" s="99"/>
      <c r="N73" s="99"/>
      <c r="O73" s="99"/>
      <c r="P73" s="99"/>
      <c r="Q73" s="99"/>
      <c r="R73" s="210"/>
      <c r="S73" s="17"/>
    </row>
    <row r="74" spans="1:19" ht="162" customHeight="1" x14ac:dyDescent="0.25">
      <c r="A74" s="17"/>
      <c r="B74" s="137"/>
      <c r="C74" s="138"/>
      <c r="D74" s="138"/>
      <c r="E74" s="138"/>
      <c r="F74" s="138"/>
      <c r="G74" s="138"/>
      <c r="H74" s="138"/>
      <c r="I74" s="138"/>
      <c r="J74" s="138"/>
      <c r="K74" s="138"/>
      <c r="L74" s="138"/>
      <c r="M74" s="138"/>
      <c r="N74" s="138"/>
      <c r="O74" s="138"/>
      <c r="P74" s="138"/>
      <c r="Q74" s="138"/>
      <c r="R74" s="139"/>
      <c r="S74" s="17"/>
    </row>
    <row r="75" spans="1:19" ht="139.5" customHeight="1" x14ac:dyDescent="0.25">
      <c r="A75" s="17"/>
      <c r="B75" s="95" t="s">
        <v>4571</v>
      </c>
      <c r="C75" s="96"/>
      <c r="D75" s="96"/>
      <c r="E75" s="96"/>
      <c r="F75" s="96"/>
      <c r="G75" s="96"/>
      <c r="H75" s="96"/>
      <c r="I75" s="96"/>
      <c r="J75" s="96"/>
      <c r="K75" s="96"/>
      <c r="L75" s="96"/>
      <c r="M75" s="96"/>
      <c r="N75" s="96"/>
      <c r="O75" s="96"/>
      <c r="P75" s="96"/>
      <c r="Q75" s="96"/>
      <c r="R75" s="97"/>
      <c r="S75" s="17"/>
    </row>
    <row r="76" spans="1:19" ht="9.75" customHeight="1" x14ac:dyDescent="0.25">
      <c r="A76" s="17"/>
      <c r="B76" s="23"/>
      <c r="C76" s="23"/>
      <c r="D76" s="23"/>
      <c r="E76" s="23"/>
      <c r="F76" s="23"/>
      <c r="G76" s="23"/>
      <c r="H76" s="23"/>
      <c r="I76" s="23"/>
      <c r="J76" s="23"/>
      <c r="K76" s="17"/>
      <c r="L76" s="17"/>
      <c r="M76" s="17"/>
      <c r="N76" s="17"/>
      <c r="O76" s="17"/>
      <c r="P76" s="17"/>
      <c r="Q76" s="17"/>
      <c r="R76" s="17"/>
      <c r="S76" s="17"/>
    </row>
    <row r="77" spans="1:19" ht="18.75" x14ac:dyDescent="0.25">
      <c r="A77" s="24"/>
      <c r="B77" s="12" t="s">
        <v>23</v>
      </c>
      <c r="C77" s="11"/>
      <c r="D77" s="11"/>
      <c r="E77" s="11"/>
      <c r="F77" s="11"/>
      <c r="G77" s="11"/>
      <c r="H77" s="11"/>
      <c r="I77" s="11"/>
      <c r="J77" s="13"/>
      <c r="K77" s="14"/>
      <c r="L77" s="14"/>
      <c r="M77" s="14"/>
      <c r="N77" s="14"/>
      <c r="O77" s="14"/>
      <c r="P77" s="14"/>
      <c r="Q77" s="14"/>
      <c r="R77" s="14"/>
      <c r="S77" s="25"/>
    </row>
    <row r="78" spans="1:19" ht="29.25" customHeight="1" x14ac:dyDescent="0.25">
      <c r="A78" s="19"/>
      <c r="B78" s="103" t="s">
        <v>4554</v>
      </c>
      <c r="C78" s="104"/>
      <c r="D78" s="104"/>
      <c r="E78" s="104"/>
      <c r="F78" s="104"/>
      <c r="G78" s="104"/>
      <c r="H78" s="104"/>
      <c r="I78" s="104"/>
      <c r="J78" s="104"/>
      <c r="K78" s="104"/>
      <c r="L78" s="104"/>
      <c r="M78" s="104"/>
      <c r="N78" s="104"/>
      <c r="O78" s="104"/>
      <c r="P78" s="104"/>
      <c r="Q78" s="104"/>
      <c r="R78" s="105"/>
      <c r="S78" s="20"/>
    </row>
    <row r="79" spans="1:19" ht="6.75" customHeight="1" x14ac:dyDescent="0.25">
      <c r="A79" s="19"/>
      <c r="B79" s="19"/>
      <c r="C79" s="19"/>
      <c r="D79" s="19"/>
      <c r="E79" s="19"/>
      <c r="F79" s="19"/>
      <c r="G79" s="19"/>
      <c r="H79" s="19"/>
      <c r="I79" s="19"/>
      <c r="J79" s="22"/>
      <c r="K79" s="20"/>
      <c r="L79" s="20"/>
      <c r="M79" s="20"/>
      <c r="N79" s="20"/>
      <c r="O79" s="20"/>
      <c r="P79" s="20"/>
      <c r="Q79" s="20"/>
      <c r="R79" s="20"/>
      <c r="S79" s="20"/>
    </row>
    <row r="80" spans="1:19" ht="15.75" x14ac:dyDescent="0.25">
      <c r="A80" s="17"/>
      <c r="B80" s="4" t="s">
        <v>4555</v>
      </c>
      <c r="C80" s="4"/>
      <c r="D80" s="4"/>
      <c r="E80" s="4"/>
      <c r="F80" s="4"/>
      <c r="G80" s="2"/>
      <c r="H80" s="2"/>
      <c r="I80" s="2"/>
      <c r="S80" s="17"/>
    </row>
    <row r="81" spans="1:20" ht="91.5" customHeight="1" x14ac:dyDescent="0.25">
      <c r="A81" s="17"/>
      <c r="B81" s="103" t="s">
        <v>4588</v>
      </c>
      <c r="C81" s="104"/>
      <c r="D81" s="104"/>
      <c r="E81" s="104"/>
      <c r="F81" s="104"/>
      <c r="G81" s="104"/>
      <c r="H81" s="104"/>
      <c r="I81" s="104"/>
      <c r="J81" s="104"/>
      <c r="K81" s="104"/>
      <c r="L81" s="104"/>
      <c r="M81" s="104"/>
      <c r="N81" s="104"/>
      <c r="O81" s="104"/>
      <c r="P81" s="104"/>
      <c r="Q81" s="104"/>
      <c r="R81" s="105"/>
      <c r="S81" s="17"/>
    </row>
    <row r="82" spans="1:20" ht="36.75" customHeight="1" x14ac:dyDescent="0.25">
      <c r="A82" s="17"/>
      <c r="B82" s="199" t="s">
        <v>4556</v>
      </c>
      <c r="C82" s="200"/>
      <c r="D82" s="201"/>
      <c r="E82" s="193" t="s">
        <v>4557</v>
      </c>
      <c r="F82" s="193"/>
      <c r="G82" s="193"/>
      <c r="H82" s="193" t="s">
        <v>4587</v>
      </c>
      <c r="I82" s="193"/>
      <c r="J82" s="193"/>
      <c r="K82" s="215" t="str">
        <f>IF(H83&gt;500000,"  Error! The budget of a platform must not exceed EUR 500,000!","")</f>
        <v/>
      </c>
      <c r="L82" s="216"/>
      <c r="M82" s="216"/>
      <c r="N82" s="216"/>
      <c r="O82" s="216"/>
      <c r="P82" s="216"/>
      <c r="Q82" s="216"/>
      <c r="R82" s="217"/>
      <c r="S82" s="17"/>
    </row>
    <row r="83" spans="1:20" ht="15.75" x14ac:dyDescent="0.25">
      <c r="A83" s="17"/>
      <c r="B83" s="202"/>
      <c r="C83" s="203"/>
      <c r="D83" s="204"/>
      <c r="E83" s="205">
        <f>ROUNDDOWN(B83*0.4,2)</f>
        <v>0</v>
      </c>
      <c r="F83" s="205"/>
      <c r="G83" s="205"/>
      <c r="H83" s="206">
        <f>B83+E83</f>
        <v>0</v>
      </c>
      <c r="I83" s="206"/>
      <c r="J83" s="206"/>
      <c r="K83" s="218"/>
      <c r="L83" s="219"/>
      <c r="M83" s="219"/>
      <c r="N83" s="219"/>
      <c r="O83" s="219"/>
      <c r="P83" s="219"/>
      <c r="Q83" s="219"/>
      <c r="R83" s="220"/>
      <c r="S83" s="17"/>
    </row>
    <row r="84" spans="1:20" x14ac:dyDescent="0.25">
      <c r="A84" s="18"/>
      <c r="B84" s="19"/>
      <c r="C84" s="19"/>
      <c r="D84" s="19"/>
      <c r="E84" s="19"/>
      <c r="F84" s="19"/>
      <c r="G84" s="19"/>
      <c r="H84" s="19"/>
      <c r="I84" s="19"/>
      <c r="J84" s="19"/>
      <c r="K84" s="22"/>
      <c r="L84" s="20"/>
      <c r="M84" s="20"/>
      <c r="N84" s="20"/>
      <c r="O84" s="20"/>
      <c r="P84" s="20"/>
      <c r="Q84" s="20"/>
      <c r="R84" s="20"/>
      <c r="S84" s="20"/>
    </row>
    <row r="85" spans="1:20" ht="15.75" customHeight="1" x14ac:dyDescent="0.25">
      <c r="A85" s="17"/>
      <c r="B85" s="4" t="s">
        <v>4558</v>
      </c>
      <c r="C85" s="4"/>
      <c r="D85" s="4"/>
      <c r="E85" s="4"/>
      <c r="F85" s="4"/>
      <c r="G85" s="2"/>
      <c r="H85" s="2"/>
      <c r="I85" s="2"/>
      <c r="S85" s="17"/>
    </row>
    <row r="86" spans="1:20" ht="31.5" customHeight="1" x14ac:dyDescent="0.25">
      <c r="A86" s="17"/>
      <c r="B86" s="103" t="s">
        <v>4559</v>
      </c>
      <c r="C86" s="104"/>
      <c r="D86" s="104"/>
      <c r="E86" s="104"/>
      <c r="F86" s="104"/>
      <c r="G86" s="104"/>
      <c r="H86" s="104"/>
      <c r="I86" s="104"/>
      <c r="J86" s="104"/>
      <c r="K86" s="104"/>
      <c r="L86" s="104"/>
      <c r="M86" s="104"/>
      <c r="N86" s="104"/>
      <c r="O86" s="104"/>
      <c r="P86" s="104"/>
      <c r="Q86" s="104"/>
      <c r="R86" s="105"/>
      <c r="S86" s="17"/>
    </row>
    <row r="87" spans="1:20" ht="27" customHeight="1" x14ac:dyDescent="0.25">
      <c r="A87" s="18"/>
      <c r="B87" s="175" t="s">
        <v>4560</v>
      </c>
      <c r="C87" s="172" t="s">
        <v>31</v>
      </c>
      <c r="D87" s="174"/>
      <c r="E87" s="173"/>
      <c r="F87" s="175" t="s">
        <v>3</v>
      </c>
      <c r="G87" s="175" t="s">
        <v>4561</v>
      </c>
      <c r="H87" s="172" t="s">
        <v>4562</v>
      </c>
      <c r="I87" s="173"/>
      <c r="J87" s="172" t="s">
        <v>30</v>
      </c>
      <c r="K87" s="173"/>
      <c r="L87" s="172" t="s">
        <v>4578</v>
      </c>
      <c r="M87" s="173"/>
      <c r="N87" s="172" t="s">
        <v>4579</v>
      </c>
      <c r="O87" s="173"/>
      <c r="P87" s="172" t="s">
        <v>4580</v>
      </c>
      <c r="Q87" s="174"/>
      <c r="R87" s="173"/>
      <c r="S87" s="21"/>
      <c r="T87" s="15"/>
    </row>
    <row r="88" spans="1:20" ht="34.5" customHeight="1" x14ac:dyDescent="0.2">
      <c r="A88" s="18"/>
      <c r="B88" s="176"/>
      <c r="C88" s="177"/>
      <c r="D88" s="178"/>
      <c r="E88" s="179"/>
      <c r="F88" s="176"/>
      <c r="G88" s="176"/>
      <c r="H88" s="167" t="s">
        <v>4576</v>
      </c>
      <c r="I88" s="168"/>
      <c r="J88" s="167" t="s">
        <v>4577</v>
      </c>
      <c r="K88" s="168"/>
      <c r="L88" s="167" t="s">
        <v>4577</v>
      </c>
      <c r="M88" s="168"/>
      <c r="N88" s="167" t="s">
        <v>4577</v>
      </c>
      <c r="O88" s="168"/>
      <c r="P88" s="169" t="str">
        <f>IF(P89="Yes","(The MA/JS will decide on the final relevance and aid measure (GBER/de minimis).)","(The MA/JS will decide on the final State aid relevance.)")</f>
        <v>(The MA/JS will decide on the final State aid relevance.)</v>
      </c>
      <c r="Q88" s="170"/>
      <c r="R88" s="171"/>
      <c r="S88" s="21"/>
      <c r="T88" s="15"/>
    </row>
    <row r="89" spans="1:20" ht="48.75" customHeight="1" x14ac:dyDescent="0.25">
      <c r="A89" s="18"/>
      <c r="B89" s="83" t="str">
        <f>J9&amp;"-"&amp;J10</f>
        <v>-</v>
      </c>
      <c r="C89" s="186" t="str">
        <f>IF(J15="","",J15)</f>
        <v/>
      </c>
      <c r="D89" s="187"/>
      <c r="E89" s="188"/>
      <c r="F89" s="76" t="str">
        <f>IF(J21="","",U21)</f>
        <v/>
      </c>
      <c r="G89" s="76" t="str">
        <f>IF(F89="NO","Norway","ERDF")</f>
        <v>ERDF</v>
      </c>
      <c r="H89" s="189">
        <f>IF(F89="NO",0.8,0.8)</f>
        <v>0.8</v>
      </c>
      <c r="I89" s="190"/>
      <c r="J89" s="191">
        <f>H83</f>
        <v>0</v>
      </c>
      <c r="K89" s="192"/>
      <c r="L89" s="191">
        <f>ROUNDDOWN(J89*H89,2)</f>
        <v>0</v>
      </c>
      <c r="M89" s="192"/>
      <c r="N89" s="191">
        <f>J89-L89</f>
        <v>0</v>
      </c>
      <c r="O89" s="192"/>
      <c r="P89" s="191" t="str">
        <f>Q70</f>
        <v/>
      </c>
      <c r="Q89" s="194"/>
      <c r="R89" s="192"/>
      <c r="S89" s="21"/>
      <c r="T89" s="15"/>
    </row>
    <row r="90" spans="1:20" ht="15.75" x14ac:dyDescent="0.25">
      <c r="A90" s="18"/>
      <c r="B90" s="21"/>
      <c r="C90" s="21"/>
      <c r="D90" s="21"/>
      <c r="E90" s="21"/>
      <c r="F90" s="21"/>
      <c r="G90" s="21"/>
      <c r="H90" s="21"/>
      <c r="I90" s="21"/>
      <c r="J90" s="21"/>
      <c r="K90" s="21"/>
      <c r="L90" s="21"/>
      <c r="M90" s="21"/>
      <c r="N90" s="21"/>
      <c r="O90" s="21"/>
      <c r="P90" s="21"/>
      <c r="Q90" s="21"/>
      <c r="R90" s="21"/>
      <c r="S90" s="21"/>
      <c r="T90" s="15"/>
    </row>
    <row r="91" spans="1:20" ht="15.75" customHeight="1" x14ac:dyDescent="0.25">
      <c r="A91" s="17"/>
      <c r="B91" s="4" t="s">
        <v>4563</v>
      </c>
      <c r="C91" s="4"/>
      <c r="D91" s="4"/>
      <c r="E91" s="4"/>
      <c r="F91" s="4"/>
      <c r="G91" s="2"/>
      <c r="H91" s="2"/>
      <c r="I91" s="2"/>
      <c r="S91" s="17"/>
    </row>
    <row r="92" spans="1:20" ht="32.25" customHeight="1" x14ac:dyDescent="0.25">
      <c r="A92" s="19"/>
      <c r="B92" s="103" t="s">
        <v>4564</v>
      </c>
      <c r="C92" s="104"/>
      <c r="D92" s="104"/>
      <c r="E92" s="104"/>
      <c r="F92" s="104"/>
      <c r="G92" s="104"/>
      <c r="H92" s="104"/>
      <c r="I92" s="104"/>
      <c r="J92" s="104"/>
      <c r="K92" s="104"/>
      <c r="L92" s="104"/>
      <c r="M92" s="104"/>
      <c r="N92" s="104"/>
      <c r="O92" s="104"/>
      <c r="P92" s="104"/>
      <c r="Q92" s="104"/>
      <c r="R92" s="105"/>
      <c r="S92" s="20"/>
    </row>
    <row r="93" spans="1:20" ht="15.75" customHeight="1" x14ac:dyDescent="0.25">
      <c r="A93" s="19"/>
      <c r="B93" s="172"/>
      <c r="C93" s="173"/>
      <c r="D93" s="193" t="s">
        <v>30</v>
      </c>
      <c r="E93" s="193"/>
      <c r="F93" s="172"/>
      <c r="G93" s="174"/>
      <c r="H93" s="77"/>
      <c r="I93" s="77"/>
      <c r="J93" s="77"/>
      <c r="K93" s="77"/>
      <c r="L93" s="77"/>
      <c r="M93" s="77"/>
      <c r="N93" s="77"/>
      <c r="O93" s="77"/>
      <c r="P93" s="77"/>
      <c r="Q93" s="77"/>
      <c r="R93" s="77"/>
      <c r="S93" s="20"/>
    </row>
    <row r="94" spans="1:20" ht="15.75" customHeight="1" x14ac:dyDescent="0.25">
      <c r="A94" s="16"/>
      <c r="B94" s="180" t="s">
        <v>17</v>
      </c>
      <c r="C94" s="181"/>
      <c r="D94" s="182"/>
      <c r="E94" s="183"/>
      <c r="F94" s="184"/>
      <c r="G94" s="185"/>
      <c r="H94" s="78"/>
      <c r="I94" s="78"/>
      <c r="J94" s="79"/>
      <c r="K94" s="79"/>
      <c r="L94" s="79"/>
      <c r="M94" s="79"/>
      <c r="N94" s="79"/>
      <c r="O94" s="79"/>
      <c r="P94" s="79"/>
      <c r="Q94" s="79"/>
      <c r="R94" s="79"/>
      <c r="S94" s="17"/>
    </row>
    <row r="95" spans="1:20" ht="15.75" customHeight="1" x14ac:dyDescent="0.25">
      <c r="A95" s="16"/>
      <c r="B95" s="180" t="s">
        <v>18</v>
      </c>
      <c r="C95" s="181"/>
      <c r="D95" s="182"/>
      <c r="E95" s="183"/>
      <c r="F95" s="184"/>
      <c r="G95" s="185"/>
      <c r="H95" s="78"/>
      <c r="I95" s="78"/>
      <c r="J95" s="79"/>
      <c r="K95" s="79"/>
      <c r="L95" s="79"/>
      <c r="M95" s="79"/>
      <c r="N95" s="79"/>
      <c r="O95" s="79"/>
      <c r="P95" s="79"/>
      <c r="Q95" s="79"/>
      <c r="R95" s="79"/>
      <c r="S95" s="17"/>
    </row>
    <row r="96" spans="1:20" ht="15.75" customHeight="1" x14ac:dyDescent="0.25">
      <c r="A96" s="16"/>
      <c r="B96" s="180" t="s">
        <v>19</v>
      </c>
      <c r="C96" s="181"/>
      <c r="D96" s="182"/>
      <c r="E96" s="183"/>
      <c r="F96" s="184"/>
      <c r="G96" s="185"/>
      <c r="H96" s="78"/>
      <c r="I96" s="78"/>
      <c r="J96" s="75"/>
      <c r="K96" s="75"/>
      <c r="L96" s="75"/>
      <c r="M96" s="75"/>
      <c r="N96" s="75"/>
      <c r="O96" s="75"/>
      <c r="P96" s="75"/>
      <c r="Q96" s="75"/>
      <c r="R96" s="75"/>
      <c r="S96" s="17"/>
    </row>
    <row r="97" spans="1:19" ht="15.75" customHeight="1" x14ac:dyDescent="0.25">
      <c r="A97" s="16"/>
      <c r="B97" s="180" t="s">
        <v>20</v>
      </c>
      <c r="C97" s="181"/>
      <c r="D97" s="182"/>
      <c r="E97" s="183"/>
      <c r="F97" s="184"/>
      <c r="G97" s="185"/>
      <c r="H97" s="78"/>
      <c r="I97" s="78"/>
      <c r="J97" s="75"/>
      <c r="K97" s="75"/>
      <c r="L97" s="75"/>
      <c r="M97" s="75"/>
      <c r="N97" s="75"/>
      <c r="O97" s="75"/>
      <c r="P97" s="75"/>
      <c r="Q97" s="75"/>
      <c r="R97" s="75"/>
      <c r="S97" s="17"/>
    </row>
    <row r="98" spans="1:19" ht="15.75" customHeight="1" x14ac:dyDescent="0.25">
      <c r="A98" s="16"/>
      <c r="B98" s="180" t="s">
        <v>21</v>
      </c>
      <c r="C98" s="181"/>
      <c r="D98" s="182"/>
      <c r="E98" s="183"/>
      <c r="F98" s="184"/>
      <c r="G98" s="185"/>
      <c r="H98" s="78"/>
      <c r="I98" s="78"/>
      <c r="J98" s="75"/>
      <c r="K98" s="75"/>
      <c r="L98" s="75"/>
      <c r="M98" s="75"/>
      <c r="N98" s="75"/>
      <c r="O98" s="75"/>
      <c r="P98" s="75"/>
      <c r="Q98" s="75"/>
      <c r="R98" s="75"/>
      <c r="S98" s="17"/>
    </row>
    <row r="99" spans="1:19" ht="15.75" hidden="1" customHeight="1" x14ac:dyDescent="0.25">
      <c r="A99" s="16"/>
      <c r="B99" s="180" t="s">
        <v>22</v>
      </c>
      <c r="C99" s="181"/>
      <c r="D99" s="182"/>
      <c r="E99" s="183"/>
      <c r="F99" s="184"/>
      <c r="G99" s="185"/>
      <c r="H99" s="78"/>
      <c r="I99" s="78"/>
      <c r="J99" s="75"/>
      <c r="K99" s="75"/>
      <c r="L99" s="75"/>
      <c r="M99" s="75"/>
      <c r="N99" s="75"/>
      <c r="O99" s="75"/>
      <c r="P99" s="75"/>
      <c r="Q99" s="75"/>
      <c r="R99" s="75"/>
      <c r="S99" s="17"/>
    </row>
    <row r="100" spans="1:19" ht="15.75" x14ac:dyDescent="0.25">
      <c r="A100" s="16"/>
      <c r="B100" s="180" t="s">
        <v>30</v>
      </c>
      <c r="C100" s="181"/>
      <c r="D100" s="195">
        <f>SUM(D94:E99)</f>
        <v>0</v>
      </c>
      <c r="E100" s="196"/>
      <c r="F100" s="197" t="str">
        <f>IF(D100&lt;&gt;J89,"Error! The total of the spending plan does not match the total budget of the partner.","")</f>
        <v/>
      </c>
      <c r="G100" s="198"/>
      <c r="H100" s="198"/>
      <c r="I100" s="198"/>
      <c r="J100" s="198"/>
      <c r="K100" s="198"/>
      <c r="L100" s="198"/>
      <c r="M100" s="198"/>
      <c r="N100" s="198"/>
      <c r="O100" s="198"/>
      <c r="P100" s="198"/>
      <c r="Q100" s="198"/>
      <c r="R100" s="198"/>
      <c r="S100" s="17"/>
    </row>
    <row r="101" spans="1:19" ht="15.75" x14ac:dyDescent="0.25">
      <c r="A101" s="16"/>
      <c r="B101" s="17"/>
      <c r="C101" s="17"/>
      <c r="D101" s="17"/>
      <c r="E101" s="17"/>
      <c r="F101" s="17"/>
      <c r="G101" s="17"/>
      <c r="H101" s="17"/>
      <c r="I101" s="17"/>
      <c r="J101" s="17"/>
      <c r="K101" s="17"/>
      <c r="L101" s="17"/>
      <c r="M101" s="17"/>
      <c r="N101" s="17"/>
      <c r="O101" s="17"/>
      <c r="P101" s="17"/>
      <c r="Q101" s="17"/>
      <c r="R101" s="17"/>
      <c r="S101" s="17"/>
    </row>
    <row r="102" spans="1:19" ht="15.75" customHeight="1" x14ac:dyDescent="0.25">
      <c r="A102" s="24"/>
      <c r="B102" s="12" t="s">
        <v>4565</v>
      </c>
      <c r="C102" s="11"/>
      <c r="D102" s="11"/>
      <c r="E102" s="11"/>
      <c r="F102" s="11"/>
      <c r="G102" s="11"/>
      <c r="H102" s="11"/>
      <c r="I102" s="11"/>
      <c r="J102" s="13"/>
      <c r="K102" s="14"/>
      <c r="L102" s="14"/>
      <c r="M102" s="14"/>
      <c r="N102" s="14"/>
      <c r="O102" s="14"/>
      <c r="P102" s="14"/>
      <c r="Q102" s="14"/>
      <c r="R102" s="14"/>
      <c r="S102" s="25"/>
    </row>
    <row r="103" spans="1:19" ht="54.75" customHeight="1" x14ac:dyDescent="0.25">
      <c r="A103" s="17"/>
      <c r="B103" s="95" t="s">
        <v>4566</v>
      </c>
      <c r="C103" s="96"/>
      <c r="D103" s="96"/>
      <c r="E103" s="96"/>
      <c r="F103" s="96"/>
      <c r="G103" s="96"/>
      <c r="H103" s="96"/>
      <c r="I103" s="96"/>
      <c r="J103" s="96"/>
      <c r="K103" s="96"/>
      <c r="L103" s="96"/>
      <c r="M103" s="96"/>
      <c r="N103" s="96"/>
      <c r="O103" s="96"/>
      <c r="P103" s="96"/>
      <c r="Q103" s="96"/>
      <c r="R103" s="97"/>
      <c r="S103" s="17"/>
    </row>
    <row r="104" spans="1:19" ht="15.75" customHeight="1" x14ac:dyDescent="0.25">
      <c r="A104" s="17"/>
      <c r="B104" s="112" t="s">
        <v>9</v>
      </c>
      <c r="C104" s="113"/>
      <c r="D104" s="113"/>
      <c r="E104" s="113"/>
      <c r="F104" s="113"/>
      <c r="G104" s="113"/>
      <c r="H104" s="113"/>
      <c r="I104" s="114"/>
      <c r="J104" s="136"/>
      <c r="K104" s="134"/>
      <c r="L104" s="134"/>
      <c r="M104" s="134"/>
      <c r="N104" s="134"/>
      <c r="O104" s="134"/>
      <c r="P104" s="134"/>
      <c r="Q104" s="134"/>
      <c r="R104" s="135"/>
      <c r="S104" s="17"/>
    </row>
    <row r="105" spans="1:19" ht="15.75" customHeight="1" x14ac:dyDescent="0.25">
      <c r="A105" s="17"/>
      <c r="B105" s="112" t="s">
        <v>10</v>
      </c>
      <c r="C105" s="113"/>
      <c r="D105" s="113"/>
      <c r="E105" s="113"/>
      <c r="F105" s="113"/>
      <c r="G105" s="113"/>
      <c r="H105" s="113"/>
      <c r="I105" s="114"/>
      <c r="J105" s="136"/>
      <c r="K105" s="134"/>
      <c r="L105" s="134"/>
      <c r="M105" s="134"/>
      <c r="N105" s="134"/>
      <c r="O105" s="134"/>
      <c r="P105" s="134"/>
      <c r="Q105" s="134"/>
      <c r="R105" s="135"/>
      <c r="S105" s="17"/>
    </row>
    <row r="106" spans="1:19" ht="15.75" customHeight="1" x14ac:dyDescent="0.25">
      <c r="A106" s="17"/>
      <c r="B106" s="8" t="s">
        <v>11</v>
      </c>
      <c r="C106" s="9"/>
      <c r="D106" s="9"/>
      <c r="E106" s="9"/>
      <c r="F106" s="9"/>
      <c r="G106" s="9"/>
      <c r="H106" s="9"/>
      <c r="I106" s="10"/>
      <c r="J106" s="136"/>
      <c r="K106" s="134"/>
      <c r="L106" s="134"/>
      <c r="M106" s="134"/>
      <c r="N106" s="134"/>
      <c r="O106" s="134"/>
      <c r="P106" s="134"/>
      <c r="Q106" s="134"/>
      <c r="R106" s="135"/>
      <c r="S106" s="17"/>
    </row>
    <row r="107" spans="1:19" ht="15.75" x14ac:dyDescent="0.25">
      <c r="A107" s="17"/>
      <c r="B107" s="112" t="s">
        <v>12</v>
      </c>
      <c r="C107" s="113"/>
      <c r="D107" s="113"/>
      <c r="E107" s="113"/>
      <c r="F107" s="113"/>
      <c r="G107" s="113"/>
      <c r="H107" s="113"/>
      <c r="I107" s="114"/>
      <c r="J107" s="134"/>
      <c r="K107" s="134"/>
      <c r="L107" s="134"/>
      <c r="M107" s="134"/>
      <c r="N107" s="134"/>
      <c r="O107" s="134"/>
      <c r="P107" s="134"/>
      <c r="Q107" s="134"/>
      <c r="R107" s="135"/>
      <c r="S107" s="17"/>
    </row>
    <row r="108" spans="1:19" ht="15.75" customHeight="1" x14ac:dyDescent="0.25">
      <c r="A108" s="17"/>
      <c r="B108" s="112" t="s">
        <v>4567</v>
      </c>
      <c r="C108" s="113"/>
      <c r="D108" s="113"/>
      <c r="E108" s="113"/>
      <c r="F108" s="113"/>
      <c r="G108" s="113"/>
      <c r="H108" s="113"/>
      <c r="I108" s="114"/>
      <c r="J108" s="134"/>
      <c r="K108" s="134"/>
      <c r="L108" s="134"/>
      <c r="M108" s="134"/>
      <c r="N108" s="134"/>
      <c r="O108" s="134"/>
      <c r="P108" s="134"/>
      <c r="Q108" s="134"/>
      <c r="R108" s="135"/>
      <c r="S108" s="17"/>
    </row>
    <row r="109" spans="1:19" ht="15.75" customHeight="1" x14ac:dyDescent="0.25">
      <c r="A109" s="17"/>
      <c r="B109" s="5" t="s">
        <v>4568</v>
      </c>
      <c r="C109" s="6"/>
      <c r="D109" s="6"/>
      <c r="E109" s="6"/>
      <c r="F109" s="6"/>
      <c r="G109" s="6"/>
      <c r="H109" s="6"/>
      <c r="I109" s="6"/>
      <c r="J109" s="74"/>
      <c r="K109" s="6" t="s">
        <v>3149</v>
      </c>
      <c r="L109" s="6"/>
      <c r="M109" s="6"/>
      <c r="N109" s="74"/>
      <c r="O109" s="6" t="s">
        <v>3150</v>
      </c>
      <c r="P109" s="6"/>
      <c r="Q109" s="74"/>
      <c r="R109" s="7" t="s">
        <v>3284</v>
      </c>
      <c r="S109" s="17"/>
    </row>
    <row r="110" spans="1:19" ht="15.75" customHeight="1" x14ac:dyDescent="0.25">
      <c r="A110" s="19"/>
      <c r="B110" s="19"/>
      <c r="C110" s="19"/>
      <c r="D110" s="19"/>
      <c r="E110" s="19"/>
      <c r="F110" s="19"/>
      <c r="G110" s="19"/>
      <c r="H110" s="19"/>
      <c r="I110" s="19"/>
      <c r="J110" s="22"/>
      <c r="K110" s="20"/>
      <c r="L110" s="20"/>
      <c r="M110" s="20"/>
      <c r="N110" s="20"/>
      <c r="O110" s="20"/>
      <c r="P110" s="20"/>
      <c r="Q110" s="20"/>
      <c r="R110" s="20"/>
      <c r="S110" s="20"/>
    </row>
    <row r="111" spans="1:19" ht="15.75" customHeight="1" x14ac:dyDescent="0.25">
      <c r="A111" s="17"/>
      <c r="B111" s="112" t="s">
        <v>9</v>
      </c>
      <c r="C111" s="113"/>
      <c r="D111" s="113"/>
      <c r="E111" s="113"/>
      <c r="F111" s="113"/>
      <c r="G111" s="113"/>
      <c r="H111" s="113"/>
      <c r="I111" s="114"/>
      <c r="J111" s="136"/>
      <c r="K111" s="134"/>
      <c r="L111" s="134"/>
      <c r="M111" s="134"/>
      <c r="N111" s="134"/>
      <c r="O111" s="134"/>
      <c r="P111" s="134"/>
      <c r="Q111" s="134"/>
      <c r="R111" s="135"/>
      <c r="S111" s="17"/>
    </row>
    <row r="112" spans="1:19" ht="15.75" customHeight="1" x14ac:dyDescent="0.25">
      <c r="A112" s="17"/>
      <c r="B112" s="112" t="s">
        <v>10</v>
      </c>
      <c r="C112" s="113"/>
      <c r="D112" s="113"/>
      <c r="E112" s="113"/>
      <c r="F112" s="113"/>
      <c r="G112" s="113"/>
      <c r="H112" s="113"/>
      <c r="I112" s="114"/>
      <c r="J112" s="136"/>
      <c r="K112" s="134"/>
      <c r="L112" s="134"/>
      <c r="M112" s="134"/>
      <c r="N112" s="134"/>
      <c r="O112" s="134"/>
      <c r="P112" s="134"/>
      <c r="Q112" s="134"/>
      <c r="R112" s="135"/>
      <c r="S112" s="17"/>
    </row>
    <row r="113" spans="1:19" ht="15.75" customHeight="1" x14ac:dyDescent="0.25">
      <c r="A113" s="17"/>
      <c r="B113" s="8" t="s">
        <v>11</v>
      </c>
      <c r="C113" s="9"/>
      <c r="D113" s="9"/>
      <c r="E113" s="9"/>
      <c r="F113" s="9"/>
      <c r="G113" s="9"/>
      <c r="H113" s="9"/>
      <c r="I113" s="10"/>
      <c r="J113" s="136"/>
      <c r="K113" s="134"/>
      <c r="L113" s="134"/>
      <c r="M113" s="134"/>
      <c r="N113" s="134"/>
      <c r="O113" s="134"/>
      <c r="P113" s="134"/>
      <c r="Q113" s="134"/>
      <c r="R113" s="135"/>
      <c r="S113" s="17"/>
    </row>
    <row r="114" spans="1:19" ht="15.75" x14ac:dyDescent="0.25">
      <c r="A114" s="17"/>
      <c r="B114" s="112" t="s">
        <v>12</v>
      </c>
      <c r="C114" s="113"/>
      <c r="D114" s="113"/>
      <c r="E114" s="113"/>
      <c r="F114" s="113"/>
      <c r="G114" s="113"/>
      <c r="H114" s="113"/>
      <c r="I114" s="114"/>
      <c r="J114" s="134"/>
      <c r="K114" s="134"/>
      <c r="L114" s="134"/>
      <c r="M114" s="134"/>
      <c r="N114" s="134"/>
      <c r="O114" s="134"/>
      <c r="P114" s="134"/>
      <c r="Q114" s="134"/>
      <c r="R114" s="135"/>
      <c r="S114" s="17"/>
    </row>
    <row r="115" spans="1:19" ht="15.75" customHeight="1" x14ac:dyDescent="0.25">
      <c r="A115" s="17"/>
      <c r="B115" s="112" t="s">
        <v>4567</v>
      </c>
      <c r="C115" s="113"/>
      <c r="D115" s="113"/>
      <c r="E115" s="113"/>
      <c r="F115" s="113"/>
      <c r="G115" s="113"/>
      <c r="H115" s="113"/>
      <c r="I115" s="114"/>
      <c r="J115" s="134"/>
      <c r="K115" s="134"/>
      <c r="L115" s="134"/>
      <c r="M115" s="134"/>
      <c r="N115" s="134"/>
      <c r="O115" s="134"/>
      <c r="P115" s="134"/>
      <c r="Q115" s="134"/>
      <c r="R115" s="135"/>
      <c r="S115" s="17"/>
    </row>
    <row r="116" spans="1:19" ht="15.75" customHeight="1" x14ac:dyDescent="0.25">
      <c r="A116" s="17"/>
      <c r="B116" s="5" t="s">
        <v>4568</v>
      </c>
      <c r="C116" s="6"/>
      <c r="D116" s="6"/>
      <c r="E116" s="6"/>
      <c r="F116" s="6"/>
      <c r="G116" s="6"/>
      <c r="H116" s="6"/>
      <c r="I116" s="6"/>
      <c r="J116" s="74"/>
      <c r="K116" s="6" t="s">
        <v>3149</v>
      </c>
      <c r="L116" s="6"/>
      <c r="M116" s="6"/>
      <c r="N116" s="74"/>
      <c r="O116" s="6" t="s">
        <v>3150</v>
      </c>
      <c r="P116" s="6"/>
      <c r="Q116" s="74"/>
      <c r="R116" s="7" t="s">
        <v>3284</v>
      </c>
      <c r="S116" s="17"/>
    </row>
    <row r="117" spans="1:19" ht="15.75" customHeight="1" x14ac:dyDescent="0.25">
      <c r="A117" s="19"/>
      <c r="B117" s="19"/>
      <c r="C117" s="19"/>
      <c r="D117" s="19"/>
      <c r="E117" s="19"/>
      <c r="F117" s="19"/>
      <c r="G117" s="19"/>
      <c r="H117" s="19"/>
      <c r="I117" s="19"/>
      <c r="J117" s="22"/>
      <c r="K117" s="20"/>
      <c r="L117" s="20"/>
      <c r="M117" s="20"/>
      <c r="N117" s="20"/>
      <c r="O117" s="20"/>
      <c r="P117" s="20"/>
      <c r="Q117" s="20"/>
      <c r="R117" s="20"/>
      <c r="S117" s="20"/>
    </row>
    <row r="118" spans="1:19" ht="15.75" customHeight="1" x14ac:dyDescent="0.25">
      <c r="A118" s="17"/>
      <c r="B118" s="112" t="s">
        <v>9</v>
      </c>
      <c r="C118" s="113"/>
      <c r="D118" s="113"/>
      <c r="E118" s="113"/>
      <c r="F118" s="113"/>
      <c r="G118" s="113"/>
      <c r="H118" s="113"/>
      <c r="I118" s="114"/>
      <c r="J118" s="136"/>
      <c r="K118" s="134"/>
      <c r="L118" s="134"/>
      <c r="M118" s="134"/>
      <c r="N118" s="134"/>
      <c r="O118" s="134"/>
      <c r="P118" s="134"/>
      <c r="Q118" s="134"/>
      <c r="R118" s="135"/>
      <c r="S118" s="17"/>
    </row>
    <row r="119" spans="1:19" ht="15.75" customHeight="1" x14ac:dyDescent="0.25">
      <c r="A119" s="17"/>
      <c r="B119" s="112" t="s">
        <v>10</v>
      </c>
      <c r="C119" s="113"/>
      <c r="D119" s="113"/>
      <c r="E119" s="113"/>
      <c r="F119" s="113"/>
      <c r="G119" s="113"/>
      <c r="H119" s="113"/>
      <c r="I119" s="114"/>
      <c r="J119" s="136"/>
      <c r="K119" s="134"/>
      <c r="L119" s="134"/>
      <c r="M119" s="134"/>
      <c r="N119" s="134"/>
      <c r="O119" s="134"/>
      <c r="P119" s="134"/>
      <c r="Q119" s="134"/>
      <c r="R119" s="135"/>
      <c r="S119" s="17"/>
    </row>
    <row r="120" spans="1:19" ht="15.75" customHeight="1" x14ac:dyDescent="0.25">
      <c r="A120" s="17"/>
      <c r="B120" s="8" t="s">
        <v>11</v>
      </c>
      <c r="C120" s="9"/>
      <c r="D120" s="9"/>
      <c r="E120" s="9"/>
      <c r="F120" s="9"/>
      <c r="G120" s="9"/>
      <c r="H120" s="9"/>
      <c r="I120" s="10"/>
      <c r="J120" s="136"/>
      <c r="K120" s="134"/>
      <c r="L120" s="134"/>
      <c r="M120" s="134"/>
      <c r="N120" s="134"/>
      <c r="O120" s="134"/>
      <c r="P120" s="134"/>
      <c r="Q120" s="134"/>
      <c r="R120" s="135"/>
      <c r="S120" s="17"/>
    </row>
    <row r="121" spans="1:19" ht="15.75" x14ac:dyDescent="0.25">
      <c r="A121" s="17"/>
      <c r="B121" s="112" t="s">
        <v>12</v>
      </c>
      <c r="C121" s="113"/>
      <c r="D121" s="113"/>
      <c r="E121" s="113"/>
      <c r="F121" s="113"/>
      <c r="G121" s="113"/>
      <c r="H121" s="113"/>
      <c r="I121" s="114"/>
      <c r="J121" s="134"/>
      <c r="K121" s="134"/>
      <c r="L121" s="134"/>
      <c r="M121" s="134"/>
      <c r="N121" s="134"/>
      <c r="O121" s="134"/>
      <c r="P121" s="134"/>
      <c r="Q121" s="134"/>
      <c r="R121" s="135"/>
      <c r="S121" s="17"/>
    </row>
    <row r="122" spans="1:19" ht="15.75" customHeight="1" x14ac:dyDescent="0.25">
      <c r="A122" s="17"/>
      <c r="B122" s="112" t="s">
        <v>4567</v>
      </c>
      <c r="C122" s="113"/>
      <c r="D122" s="113"/>
      <c r="E122" s="113"/>
      <c r="F122" s="113"/>
      <c r="G122" s="113"/>
      <c r="H122" s="113"/>
      <c r="I122" s="114"/>
      <c r="J122" s="134"/>
      <c r="K122" s="134"/>
      <c r="L122" s="134"/>
      <c r="M122" s="134"/>
      <c r="N122" s="134"/>
      <c r="O122" s="134"/>
      <c r="P122" s="134"/>
      <c r="Q122" s="134"/>
      <c r="R122" s="135"/>
      <c r="S122" s="17"/>
    </row>
    <row r="123" spans="1:19" ht="15.75" customHeight="1" x14ac:dyDescent="0.25">
      <c r="A123" s="17"/>
      <c r="B123" s="5" t="s">
        <v>4568</v>
      </c>
      <c r="C123" s="6"/>
      <c r="D123" s="6"/>
      <c r="E123" s="6"/>
      <c r="F123" s="6"/>
      <c r="G123" s="6"/>
      <c r="H123" s="6"/>
      <c r="I123" s="6"/>
      <c r="J123" s="74"/>
      <c r="K123" s="6" t="s">
        <v>3149</v>
      </c>
      <c r="L123" s="6"/>
      <c r="M123" s="6"/>
      <c r="N123" s="74"/>
      <c r="O123" s="6" t="s">
        <v>3150</v>
      </c>
      <c r="P123" s="6"/>
      <c r="Q123" s="74"/>
      <c r="R123" s="7" t="s">
        <v>3284</v>
      </c>
      <c r="S123" s="17"/>
    </row>
    <row r="124" spans="1:19" ht="15.75" customHeight="1" x14ac:dyDescent="0.25">
      <c r="A124" s="19"/>
      <c r="B124" s="19"/>
      <c r="C124" s="19"/>
      <c r="D124" s="19"/>
      <c r="E124" s="19"/>
      <c r="F124" s="19"/>
      <c r="G124" s="19"/>
      <c r="H124" s="19"/>
      <c r="I124" s="19"/>
      <c r="J124" s="22"/>
      <c r="K124" s="20"/>
      <c r="L124" s="20"/>
      <c r="M124" s="20"/>
      <c r="N124" s="20"/>
      <c r="O124" s="20"/>
      <c r="P124" s="20"/>
      <c r="Q124" s="20"/>
      <c r="R124" s="20"/>
      <c r="S124" s="20"/>
    </row>
    <row r="125" spans="1:19" ht="15.75" customHeight="1" x14ac:dyDescent="0.25">
      <c r="A125" s="17"/>
      <c r="B125" s="112" t="s">
        <v>9</v>
      </c>
      <c r="C125" s="113"/>
      <c r="D125" s="113"/>
      <c r="E125" s="113"/>
      <c r="F125" s="113"/>
      <c r="G125" s="113"/>
      <c r="H125" s="113"/>
      <c r="I125" s="114"/>
      <c r="J125" s="136"/>
      <c r="K125" s="134"/>
      <c r="L125" s="134"/>
      <c r="M125" s="134"/>
      <c r="N125" s="134"/>
      <c r="O125" s="134"/>
      <c r="P125" s="134"/>
      <c r="Q125" s="134"/>
      <c r="R125" s="135"/>
      <c r="S125" s="17"/>
    </row>
    <row r="126" spans="1:19" ht="15.75" customHeight="1" x14ac:dyDescent="0.25">
      <c r="A126" s="17"/>
      <c r="B126" s="112" t="s">
        <v>10</v>
      </c>
      <c r="C126" s="113"/>
      <c r="D126" s="113"/>
      <c r="E126" s="113"/>
      <c r="F126" s="113"/>
      <c r="G126" s="113"/>
      <c r="H126" s="113"/>
      <c r="I126" s="114"/>
      <c r="J126" s="136"/>
      <c r="K126" s="134"/>
      <c r="L126" s="134"/>
      <c r="M126" s="134"/>
      <c r="N126" s="134"/>
      <c r="O126" s="134"/>
      <c r="P126" s="134"/>
      <c r="Q126" s="134"/>
      <c r="R126" s="135"/>
      <c r="S126" s="17"/>
    </row>
    <row r="127" spans="1:19" ht="15.75" customHeight="1" x14ac:dyDescent="0.25">
      <c r="A127" s="17"/>
      <c r="B127" s="8" t="s">
        <v>11</v>
      </c>
      <c r="C127" s="9"/>
      <c r="D127" s="9"/>
      <c r="E127" s="9"/>
      <c r="F127" s="9"/>
      <c r="G127" s="9"/>
      <c r="H127" s="9"/>
      <c r="I127" s="10"/>
      <c r="J127" s="136"/>
      <c r="K127" s="134"/>
      <c r="L127" s="134"/>
      <c r="M127" s="134"/>
      <c r="N127" s="134"/>
      <c r="O127" s="134"/>
      <c r="P127" s="134"/>
      <c r="Q127" s="134"/>
      <c r="R127" s="135"/>
      <c r="S127" s="17"/>
    </row>
    <row r="128" spans="1:19" ht="15.75" x14ac:dyDescent="0.25">
      <c r="A128" s="17"/>
      <c r="B128" s="112" t="s">
        <v>12</v>
      </c>
      <c r="C128" s="113"/>
      <c r="D128" s="113"/>
      <c r="E128" s="113"/>
      <c r="F128" s="113"/>
      <c r="G128" s="113"/>
      <c r="H128" s="113"/>
      <c r="I128" s="114"/>
      <c r="J128" s="134"/>
      <c r="K128" s="134"/>
      <c r="L128" s="134"/>
      <c r="M128" s="134"/>
      <c r="N128" s="134"/>
      <c r="O128" s="134"/>
      <c r="P128" s="134"/>
      <c r="Q128" s="134"/>
      <c r="R128" s="135"/>
      <c r="S128" s="17"/>
    </row>
    <row r="129" spans="1:19" ht="15.75" x14ac:dyDescent="0.25">
      <c r="A129" s="17"/>
      <c r="B129" s="112" t="s">
        <v>4567</v>
      </c>
      <c r="C129" s="113"/>
      <c r="D129" s="113"/>
      <c r="E129" s="113"/>
      <c r="F129" s="113"/>
      <c r="G129" s="113"/>
      <c r="H129" s="113"/>
      <c r="I129" s="114"/>
      <c r="J129" s="134"/>
      <c r="K129" s="134"/>
      <c r="L129" s="134"/>
      <c r="M129" s="134"/>
      <c r="N129" s="134"/>
      <c r="O129" s="134"/>
      <c r="P129" s="134"/>
      <c r="Q129" s="134"/>
      <c r="R129" s="135"/>
      <c r="S129" s="17"/>
    </row>
    <row r="130" spans="1:19" ht="15.75" x14ac:dyDescent="0.25">
      <c r="A130" s="17"/>
      <c r="B130" s="5" t="s">
        <v>4568</v>
      </c>
      <c r="C130" s="6"/>
      <c r="D130" s="6"/>
      <c r="E130" s="6"/>
      <c r="F130" s="6"/>
      <c r="G130" s="6"/>
      <c r="H130" s="6"/>
      <c r="I130" s="6"/>
      <c r="J130" s="74"/>
      <c r="K130" s="6" t="s">
        <v>3149</v>
      </c>
      <c r="L130" s="6"/>
      <c r="M130" s="6"/>
      <c r="N130" s="74"/>
      <c r="O130" s="6" t="s">
        <v>3150</v>
      </c>
      <c r="P130" s="6"/>
      <c r="Q130" s="74"/>
      <c r="R130" s="7" t="s">
        <v>3284</v>
      </c>
      <c r="S130" s="17"/>
    </row>
    <row r="131" spans="1:19" ht="12.75" customHeight="1" x14ac:dyDescent="0.25">
      <c r="A131" s="17"/>
      <c r="B131" s="17"/>
      <c r="C131" s="17"/>
      <c r="D131" s="17"/>
      <c r="E131" s="17"/>
      <c r="F131" s="17"/>
      <c r="G131" s="17"/>
      <c r="H131" s="17"/>
      <c r="I131" s="17"/>
      <c r="J131" s="17"/>
      <c r="K131" s="17"/>
      <c r="L131" s="17"/>
      <c r="M131" s="17"/>
      <c r="N131" s="17"/>
      <c r="O131" s="17"/>
      <c r="P131" s="17"/>
      <c r="Q131" s="17"/>
      <c r="R131" s="17"/>
      <c r="S131" s="21"/>
    </row>
    <row r="132" spans="1:19" ht="12.75" hidden="1" customHeight="1" x14ac:dyDescent="0.25">
      <c r="A132" s="80"/>
      <c r="B132" s="80"/>
      <c r="C132" s="80"/>
      <c r="D132" s="80"/>
      <c r="E132" s="80"/>
      <c r="F132" s="80"/>
      <c r="G132" s="80"/>
      <c r="H132" s="80"/>
      <c r="I132" s="80"/>
      <c r="J132" s="80"/>
      <c r="K132" s="80"/>
      <c r="L132" s="80"/>
      <c r="M132" s="80"/>
      <c r="N132" s="80"/>
      <c r="O132" s="80"/>
      <c r="P132" s="80"/>
      <c r="Q132" s="80"/>
      <c r="R132" s="80"/>
      <c r="S132" s="80"/>
    </row>
    <row r="133" spans="1:19" ht="12.75" hidden="1" customHeight="1" x14ac:dyDescent="0.25">
      <c r="A133" s="80"/>
      <c r="B133" s="80"/>
      <c r="C133" s="80"/>
      <c r="D133" s="80"/>
      <c r="E133" s="80"/>
      <c r="F133" s="80"/>
      <c r="G133" s="80"/>
      <c r="H133" s="80"/>
      <c r="I133" s="80"/>
      <c r="J133" s="80"/>
      <c r="K133" s="80"/>
      <c r="L133" s="80"/>
      <c r="M133" s="80"/>
      <c r="N133" s="80"/>
      <c r="O133" s="80"/>
      <c r="P133" s="80"/>
      <c r="Q133" s="80"/>
      <c r="R133" s="80"/>
      <c r="S133" s="80"/>
    </row>
    <row r="134" spans="1:19" ht="12.75" hidden="1" customHeight="1" x14ac:dyDescent="0.25">
      <c r="A134" s="80"/>
      <c r="B134" s="80"/>
      <c r="C134" s="80"/>
      <c r="D134" s="80"/>
      <c r="E134" s="80"/>
      <c r="F134" s="80"/>
      <c r="G134" s="80"/>
      <c r="H134" s="80"/>
      <c r="I134" s="80"/>
      <c r="J134" s="80"/>
      <c r="K134" s="80"/>
      <c r="L134" s="80"/>
      <c r="M134" s="80"/>
      <c r="N134" s="80"/>
      <c r="O134" s="80"/>
      <c r="P134" s="80"/>
      <c r="Q134" s="80"/>
      <c r="R134" s="80"/>
      <c r="S134" s="80"/>
    </row>
    <row r="135" spans="1:19" ht="12.75" hidden="1" customHeight="1" x14ac:dyDescent="0.25">
      <c r="A135" s="80"/>
      <c r="B135" s="80"/>
      <c r="C135" s="80"/>
      <c r="D135" s="80"/>
      <c r="E135" s="80"/>
      <c r="F135" s="80"/>
      <c r="G135" s="80"/>
      <c r="H135" s="80"/>
      <c r="I135" s="80"/>
      <c r="J135" s="80"/>
      <c r="K135" s="80"/>
      <c r="L135" s="80"/>
      <c r="M135" s="80"/>
      <c r="N135" s="80"/>
      <c r="O135" s="80"/>
      <c r="P135" s="80"/>
      <c r="Q135" s="80"/>
      <c r="R135" s="80"/>
      <c r="S135" s="80"/>
    </row>
    <row r="136" spans="1:19" ht="12.75" hidden="1" customHeight="1" x14ac:dyDescent="0.25">
      <c r="A136" s="80"/>
      <c r="B136" s="80"/>
      <c r="C136" s="80"/>
      <c r="D136" s="80"/>
      <c r="E136" s="80"/>
      <c r="F136" s="80"/>
      <c r="G136" s="80"/>
      <c r="H136" s="80"/>
      <c r="I136" s="80"/>
      <c r="J136" s="80"/>
      <c r="K136" s="80"/>
      <c r="L136" s="80"/>
      <c r="M136" s="80"/>
      <c r="N136" s="80"/>
      <c r="O136" s="80"/>
      <c r="P136" s="80"/>
      <c r="Q136" s="80"/>
      <c r="R136" s="80"/>
      <c r="S136" s="80"/>
    </row>
    <row r="137" spans="1:19" ht="12.75" hidden="1" customHeight="1" x14ac:dyDescent="0.25">
      <c r="A137" s="81"/>
      <c r="B137" s="82"/>
      <c r="C137" s="82"/>
      <c r="D137" s="82"/>
      <c r="E137" s="82"/>
      <c r="F137" s="82"/>
      <c r="G137" s="82"/>
      <c r="H137" s="82"/>
      <c r="I137" s="82"/>
      <c r="J137" s="82"/>
      <c r="K137" s="82"/>
      <c r="L137" s="82"/>
      <c r="M137" s="82"/>
      <c r="N137" s="82"/>
      <c r="O137" s="82"/>
      <c r="P137" s="82"/>
      <c r="Q137" s="82"/>
      <c r="R137" s="82"/>
      <c r="S137" s="82"/>
    </row>
    <row r="138" spans="1:19" ht="12.75" hidden="1" customHeight="1" x14ac:dyDescent="0.25">
      <c r="B138" s="3"/>
      <c r="C138" s="3"/>
      <c r="D138" s="3"/>
      <c r="E138" s="3"/>
      <c r="F138" s="3"/>
      <c r="G138" s="3"/>
      <c r="H138" s="3"/>
      <c r="I138" s="3"/>
      <c r="J138" s="3"/>
      <c r="K138" s="3"/>
      <c r="L138" s="3"/>
      <c r="M138" s="3"/>
      <c r="N138" s="3"/>
      <c r="O138" s="3"/>
      <c r="P138" s="3"/>
      <c r="Q138" s="3"/>
      <c r="R138" s="3"/>
      <c r="S138" s="3"/>
    </row>
    <row r="139" spans="1:19" ht="12.75" hidden="1" customHeight="1" x14ac:dyDescent="0.25">
      <c r="B139" s="3"/>
      <c r="C139" s="3"/>
      <c r="D139" s="3"/>
      <c r="E139" s="3"/>
      <c r="F139" s="3"/>
      <c r="G139" s="3"/>
      <c r="H139" s="3"/>
      <c r="I139" s="3"/>
      <c r="J139" s="3"/>
      <c r="K139" s="3"/>
      <c r="L139" s="3"/>
      <c r="M139" s="3"/>
      <c r="N139" s="3"/>
      <c r="O139" s="3"/>
      <c r="P139" s="3"/>
      <c r="Q139" s="3"/>
      <c r="R139" s="3"/>
      <c r="S139" s="3"/>
    </row>
    <row r="140" spans="1:19" ht="12.75" hidden="1" customHeight="1" x14ac:dyDescent="0.25">
      <c r="B140" s="3"/>
      <c r="C140" s="3"/>
      <c r="D140" s="3"/>
      <c r="E140" s="3"/>
      <c r="F140" s="3"/>
      <c r="G140" s="3"/>
      <c r="H140" s="3"/>
      <c r="I140" s="3"/>
      <c r="J140" s="3"/>
      <c r="K140" s="3"/>
      <c r="L140" s="3"/>
      <c r="M140" s="3"/>
      <c r="N140" s="3"/>
      <c r="O140" s="3"/>
      <c r="P140" s="3"/>
      <c r="Q140" s="3"/>
      <c r="R140" s="3"/>
      <c r="S140" s="3"/>
    </row>
    <row r="141" spans="1:19" ht="12.75" hidden="1" customHeight="1" x14ac:dyDescent="0.25">
      <c r="B141" s="3"/>
      <c r="C141" s="3"/>
      <c r="D141" s="3"/>
      <c r="E141" s="3"/>
      <c r="F141" s="3"/>
      <c r="G141" s="3"/>
      <c r="H141" s="3"/>
      <c r="I141" s="3"/>
      <c r="J141" s="3"/>
      <c r="K141" s="3"/>
      <c r="L141" s="3"/>
      <c r="M141" s="3"/>
      <c r="N141" s="3"/>
      <c r="O141" s="3"/>
      <c r="P141" s="3"/>
      <c r="Q141" s="3"/>
      <c r="R141" s="3"/>
      <c r="S141" s="3"/>
    </row>
    <row r="142" spans="1:19" ht="15.75" hidden="1" x14ac:dyDescent="0.25">
      <c r="B142" s="3"/>
      <c r="C142" s="3"/>
      <c r="D142" s="3"/>
      <c r="E142" s="3"/>
      <c r="F142" s="3"/>
      <c r="G142" s="3"/>
      <c r="H142" s="3"/>
      <c r="I142" s="3"/>
      <c r="J142" s="3"/>
      <c r="K142" s="3"/>
      <c r="L142" s="3"/>
      <c r="M142" s="3"/>
      <c r="N142" s="3"/>
      <c r="O142" s="3"/>
      <c r="P142" s="3"/>
      <c r="Q142" s="3"/>
      <c r="R142" s="3"/>
      <c r="S142" s="3"/>
    </row>
    <row r="143" spans="1:19" ht="15.75" hidden="1" x14ac:dyDescent="0.25">
      <c r="B143" s="3"/>
      <c r="C143" s="3"/>
      <c r="D143" s="3"/>
      <c r="E143" s="3"/>
      <c r="F143" s="3"/>
      <c r="G143" s="3"/>
      <c r="H143" s="3"/>
      <c r="I143" s="3"/>
      <c r="J143" s="3"/>
      <c r="K143" s="3"/>
      <c r="L143" s="3"/>
      <c r="M143" s="3"/>
      <c r="N143" s="3"/>
      <c r="O143" s="3"/>
      <c r="P143" s="3"/>
      <c r="Q143" s="3"/>
      <c r="R143" s="3"/>
      <c r="S143" s="3"/>
    </row>
    <row r="144" spans="1:19" ht="15.75" hidden="1" x14ac:dyDescent="0.25">
      <c r="B144" s="3"/>
      <c r="C144" s="3"/>
      <c r="D144" s="3"/>
      <c r="E144" s="3"/>
      <c r="F144" s="3"/>
      <c r="G144" s="3"/>
      <c r="H144" s="3"/>
      <c r="I144" s="3"/>
      <c r="J144" s="3"/>
      <c r="K144" s="3"/>
      <c r="L144" s="3"/>
      <c r="M144" s="3"/>
      <c r="N144" s="3"/>
      <c r="O144" s="3"/>
      <c r="P144" s="3"/>
      <c r="Q144" s="3"/>
      <c r="R144" s="3"/>
      <c r="S144" s="3"/>
    </row>
    <row r="145" spans="2:19" ht="15.75" hidden="1" x14ac:dyDescent="0.25">
      <c r="B145" s="3"/>
      <c r="C145" s="3"/>
      <c r="D145" s="3"/>
      <c r="E145" s="3"/>
      <c r="F145" s="3"/>
      <c r="G145" s="3"/>
      <c r="H145" s="3"/>
      <c r="I145" s="3"/>
      <c r="J145" s="3"/>
      <c r="K145" s="3"/>
      <c r="L145" s="3"/>
      <c r="M145" s="3"/>
      <c r="N145" s="3"/>
      <c r="O145" s="3"/>
      <c r="P145" s="3"/>
      <c r="Q145" s="3"/>
      <c r="R145" s="3"/>
      <c r="S145" s="3"/>
    </row>
    <row r="146" spans="2:19" ht="15.75" hidden="1" x14ac:dyDescent="0.25">
      <c r="B146" s="3"/>
      <c r="C146" s="3"/>
      <c r="D146" s="3"/>
      <c r="E146" s="3"/>
      <c r="F146" s="3"/>
      <c r="G146" s="3"/>
      <c r="H146" s="3"/>
      <c r="I146" s="3"/>
      <c r="J146" s="3"/>
      <c r="K146" s="3"/>
      <c r="L146" s="3"/>
      <c r="M146" s="3"/>
      <c r="N146" s="3"/>
      <c r="O146" s="3"/>
      <c r="P146" s="3"/>
      <c r="Q146" s="3"/>
      <c r="R146" s="3"/>
      <c r="S146" s="3"/>
    </row>
    <row r="147" spans="2:19" ht="15.75" hidden="1" x14ac:dyDescent="0.25">
      <c r="B147" s="3"/>
      <c r="C147" s="3"/>
      <c r="D147" s="3"/>
      <c r="E147" s="3"/>
      <c r="F147" s="3"/>
      <c r="G147" s="3"/>
      <c r="H147" s="3"/>
      <c r="I147" s="3"/>
      <c r="J147" s="3"/>
      <c r="K147" s="3"/>
      <c r="L147" s="3"/>
      <c r="M147" s="3"/>
      <c r="N147" s="3"/>
      <c r="O147" s="3"/>
      <c r="P147" s="3"/>
      <c r="Q147" s="3"/>
      <c r="R147" s="3"/>
      <c r="S147" s="3"/>
    </row>
    <row r="148" spans="2:19" ht="15.75" hidden="1" x14ac:dyDescent="0.25">
      <c r="B148" s="3"/>
      <c r="C148" s="3"/>
      <c r="D148" s="3"/>
      <c r="E148" s="3"/>
      <c r="F148" s="3"/>
      <c r="G148" s="3"/>
      <c r="H148" s="3"/>
      <c r="I148" s="3"/>
      <c r="J148" s="3"/>
      <c r="K148" s="3"/>
      <c r="L148" s="3"/>
      <c r="M148" s="3"/>
      <c r="N148" s="3"/>
      <c r="O148" s="3"/>
      <c r="P148" s="3"/>
      <c r="Q148" s="3"/>
      <c r="R148" s="3"/>
      <c r="S148" s="3"/>
    </row>
    <row r="149" spans="2:19" ht="15.75" hidden="1" x14ac:dyDescent="0.25">
      <c r="B149" s="3"/>
      <c r="C149" s="3"/>
      <c r="D149" s="3"/>
      <c r="E149" s="3"/>
      <c r="F149" s="3"/>
      <c r="G149" s="3"/>
      <c r="H149" s="3"/>
      <c r="I149" s="3"/>
      <c r="J149" s="3"/>
      <c r="K149" s="3"/>
      <c r="L149" s="3"/>
      <c r="M149" s="3"/>
      <c r="N149" s="3"/>
      <c r="O149" s="3"/>
      <c r="P149" s="3"/>
      <c r="Q149" s="3"/>
      <c r="R149" s="3"/>
      <c r="S149" s="3"/>
    </row>
    <row r="150" spans="2:19" ht="15.75" hidden="1" x14ac:dyDescent="0.25">
      <c r="B150" s="3"/>
      <c r="C150" s="3"/>
      <c r="D150" s="3"/>
      <c r="E150" s="3"/>
      <c r="F150" s="3"/>
      <c r="G150" s="3"/>
      <c r="H150" s="3"/>
      <c r="I150" s="3"/>
      <c r="J150" s="3"/>
      <c r="K150" s="3"/>
      <c r="L150" s="3"/>
      <c r="M150" s="3"/>
      <c r="N150" s="3"/>
      <c r="O150" s="3"/>
      <c r="P150" s="3"/>
      <c r="Q150" s="3"/>
      <c r="R150" s="3"/>
      <c r="S150" s="3"/>
    </row>
    <row r="151" spans="2:19" ht="15.75" hidden="1" x14ac:dyDescent="0.25">
      <c r="B151" s="3"/>
      <c r="C151" s="3"/>
      <c r="D151" s="3"/>
      <c r="E151" s="3"/>
      <c r="F151" s="3"/>
      <c r="G151" s="3"/>
      <c r="H151" s="3"/>
      <c r="I151" s="3"/>
      <c r="J151" s="3"/>
      <c r="K151" s="3"/>
      <c r="L151" s="3"/>
      <c r="M151" s="3"/>
      <c r="N151" s="3"/>
      <c r="O151" s="3"/>
      <c r="P151" s="3"/>
      <c r="Q151" s="3"/>
      <c r="R151" s="3"/>
      <c r="S151" s="3"/>
    </row>
    <row r="152" spans="2:19" ht="15.75" hidden="1" x14ac:dyDescent="0.25">
      <c r="B152" s="3"/>
      <c r="C152" s="3"/>
      <c r="D152" s="3"/>
      <c r="E152" s="3"/>
      <c r="F152" s="3"/>
      <c r="G152" s="3"/>
      <c r="H152" s="3"/>
      <c r="I152" s="3"/>
      <c r="J152" s="3"/>
      <c r="K152" s="3"/>
      <c r="L152" s="3"/>
      <c r="M152" s="3"/>
      <c r="N152" s="3"/>
      <c r="O152" s="3"/>
      <c r="P152" s="3"/>
      <c r="Q152" s="3"/>
      <c r="R152" s="3"/>
      <c r="S152" s="3"/>
    </row>
    <row r="153" spans="2:19" ht="15.75" hidden="1" x14ac:dyDescent="0.25">
      <c r="B153" s="3"/>
      <c r="C153" s="3"/>
      <c r="D153" s="3"/>
      <c r="E153" s="3"/>
      <c r="F153" s="3"/>
      <c r="G153" s="3"/>
      <c r="H153" s="3"/>
      <c r="I153" s="3"/>
      <c r="J153" s="3"/>
      <c r="K153" s="3"/>
      <c r="L153" s="3"/>
      <c r="M153" s="3"/>
      <c r="N153" s="3"/>
      <c r="O153" s="3"/>
      <c r="P153" s="3"/>
      <c r="Q153" s="3"/>
      <c r="R153" s="3"/>
      <c r="S153" s="3"/>
    </row>
    <row r="154" spans="2:19" ht="15.75" hidden="1" x14ac:dyDescent="0.25">
      <c r="B154" s="3"/>
      <c r="C154" s="3"/>
      <c r="D154" s="3"/>
      <c r="E154" s="3"/>
      <c r="F154" s="3"/>
      <c r="G154" s="3"/>
      <c r="H154" s="3"/>
      <c r="I154" s="3"/>
      <c r="J154" s="3"/>
      <c r="K154" s="3"/>
      <c r="L154" s="3"/>
      <c r="M154" s="3"/>
      <c r="N154" s="3"/>
      <c r="O154" s="3"/>
      <c r="P154" s="3"/>
      <c r="Q154" s="3"/>
      <c r="R154" s="3"/>
      <c r="S154" s="3"/>
    </row>
    <row r="155" spans="2:19" ht="15.75" hidden="1" x14ac:dyDescent="0.25">
      <c r="B155" s="3"/>
      <c r="C155" s="3"/>
      <c r="D155" s="3"/>
      <c r="E155" s="3"/>
      <c r="F155" s="3"/>
      <c r="G155" s="3"/>
      <c r="H155" s="3"/>
      <c r="I155" s="3"/>
      <c r="J155" s="3"/>
      <c r="K155" s="3"/>
      <c r="L155" s="3"/>
      <c r="M155" s="3"/>
      <c r="N155" s="3"/>
      <c r="O155" s="3"/>
      <c r="P155" s="3"/>
      <c r="Q155" s="3"/>
      <c r="R155" s="3"/>
      <c r="S155" s="3"/>
    </row>
    <row r="156" spans="2:19" ht="15.75" hidden="1" x14ac:dyDescent="0.25">
      <c r="B156" s="3"/>
      <c r="C156" s="3"/>
      <c r="D156" s="3"/>
      <c r="E156" s="3"/>
      <c r="F156" s="3"/>
      <c r="G156" s="3"/>
      <c r="H156" s="3"/>
      <c r="I156" s="3"/>
      <c r="J156" s="3"/>
      <c r="K156" s="3"/>
      <c r="L156" s="3"/>
      <c r="M156" s="3"/>
      <c r="N156" s="3"/>
      <c r="O156" s="3"/>
      <c r="P156" s="3"/>
      <c r="Q156" s="3"/>
      <c r="R156" s="3"/>
      <c r="S156" s="3"/>
    </row>
    <row r="157" spans="2:19" ht="15.75" hidden="1" x14ac:dyDescent="0.25">
      <c r="B157" s="3"/>
      <c r="C157" s="3"/>
      <c r="D157" s="3"/>
      <c r="E157" s="3"/>
      <c r="F157" s="3"/>
      <c r="G157" s="3"/>
      <c r="H157" s="3"/>
      <c r="I157" s="3"/>
      <c r="J157" s="3"/>
      <c r="K157" s="3"/>
      <c r="L157" s="3"/>
      <c r="M157" s="3"/>
      <c r="N157" s="3"/>
      <c r="O157" s="3"/>
      <c r="P157" s="3"/>
      <c r="Q157" s="3"/>
      <c r="R157" s="3"/>
      <c r="S157" s="3"/>
    </row>
    <row r="158" spans="2:19" ht="15.75" hidden="1" x14ac:dyDescent="0.25">
      <c r="B158" s="3"/>
      <c r="C158" s="3"/>
      <c r="D158" s="3"/>
      <c r="E158" s="3"/>
      <c r="F158" s="3"/>
      <c r="G158" s="3"/>
      <c r="H158" s="3"/>
      <c r="I158" s="3"/>
      <c r="J158" s="3"/>
      <c r="K158" s="3"/>
      <c r="L158" s="3"/>
      <c r="M158" s="3"/>
      <c r="N158" s="3"/>
      <c r="O158" s="3"/>
      <c r="P158" s="3"/>
      <c r="Q158" s="3"/>
      <c r="R158" s="3"/>
      <c r="S158" s="3"/>
    </row>
    <row r="159" spans="2:19" ht="15.75" hidden="1" x14ac:dyDescent="0.25">
      <c r="B159" s="3"/>
      <c r="C159" s="3"/>
      <c r="D159" s="3"/>
      <c r="E159" s="3"/>
      <c r="F159" s="3"/>
      <c r="G159" s="3"/>
      <c r="H159" s="3"/>
      <c r="I159" s="3"/>
      <c r="J159" s="3"/>
      <c r="K159" s="3"/>
      <c r="L159" s="3"/>
      <c r="M159" s="3"/>
      <c r="N159" s="3"/>
      <c r="O159" s="3"/>
      <c r="P159" s="3"/>
      <c r="Q159" s="3"/>
      <c r="R159" s="3"/>
      <c r="S159" s="3"/>
    </row>
    <row r="160" spans="2:19" ht="15.75" hidden="1" x14ac:dyDescent="0.25">
      <c r="B160" s="3"/>
      <c r="C160" s="3"/>
      <c r="D160" s="3"/>
      <c r="E160" s="3"/>
      <c r="F160" s="3"/>
      <c r="G160" s="3"/>
      <c r="H160" s="3"/>
      <c r="I160" s="3"/>
      <c r="J160" s="3"/>
      <c r="K160" s="3"/>
      <c r="L160" s="3"/>
      <c r="M160" s="3"/>
      <c r="N160" s="3"/>
      <c r="O160" s="3"/>
      <c r="P160" s="3"/>
      <c r="Q160" s="3"/>
      <c r="R160" s="3"/>
      <c r="S160" s="3"/>
    </row>
    <row r="161" spans="2:19" ht="15.75" hidden="1" x14ac:dyDescent="0.25">
      <c r="B161" s="3"/>
      <c r="C161" s="3"/>
      <c r="D161" s="3"/>
      <c r="E161" s="3"/>
      <c r="F161" s="3"/>
      <c r="G161" s="3"/>
      <c r="H161" s="3"/>
      <c r="I161" s="3"/>
      <c r="J161" s="3"/>
      <c r="K161" s="3"/>
      <c r="L161" s="3"/>
      <c r="M161" s="3"/>
      <c r="N161" s="3"/>
      <c r="O161" s="3"/>
      <c r="P161" s="3"/>
      <c r="Q161" s="3"/>
      <c r="R161" s="3"/>
      <c r="S161" s="3"/>
    </row>
    <row r="162" spans="2:19" ht="15.75" hidden="1" x14ac:dyDescent="0.25">
      <c r="B162" s="3"/>
      <c r="C162" s="3"/>
      <c r="D162" s="3"/>
      <c r="E162" s="3"/>
      <c r="F162" s="3"/>
      <c r="G162" s="3"/>
      <c r="H162" s="3"/>
      <c r="I162" s="3"/>
      <c r="J162" s="3"/>
      <c r="K162" s="3"/>
      <c r="L162" s="3"/>
      <c r="M162" s="3"/>
      <c r="N162" s="3"/>
      <c r="O162" s="3"/>
      <c r="P162" s="3"/>
      <c r="Q162" s="3"/>
      <c r="R162" s="3"/>
      <c r="S162" s="3"/>
    </row>
    <row r="163" spans="2:19" ht="15.75" hidden="1" x14ac:dyDescent="0.25">
      <c r="B163" s="3"/>
      <c r="C163" s="3"/>
      <c r="D163" s="3"/>
      <c r="E163" s="3"/>
      <c r="F163" s="3"/>
      <c r="G163" s="3"/>
      <c r="H163" s="3"/>
      <c r="I163" s="3"/>
      <c r="J163" s="3"/>
      <c r="K163" s="3"/>
      <c r="L163" s="3"/>
      <c r="M163" s="3"/>
      <c r="N163" s="3"/>
      <c r="O163" s="3"/>
      <c r="P163" s="3"/>
      <c r="Q163" s="3"/>
      <c r="R163" s="3"/>
      <c r="S163" s="3"/>
    </row>
    <row r="164" spans="2:19" ht="15.75" hidden="1" x14ac:dyDescent="0.25">
      <c r="B164" s="3"/>
      <c r="C164" s="3"/>
      <c r="D164" s="3"/>
      <c r="E164" s="3"/>
      <c r="F164" s="3"/>
      <c r="G164" s="3"/>
      <c r="H164" s="3"/>
      <c r="I164" s="3"/>
      <c r="J164" s="3"/>
      <c r="K164" s="3"/>
      <c r="L164" s="3"/>
      <c r="M164" s="3"/>
      <c r="N164" s="3"/>
      <c r="O164" s="3"/>
      <c r="P164" s="3"/>
      <c r="Q164" s="3"/>
      <c r="R164" s="3"/>
      <c r="S164" s="3"/>
    </row>
    <row r="165" spans="2:19" ht="15.75" hidden="1" x14ac:dyDescent="0.25">
      <c r="B165" s="3"/>
      <c r="C165" s="3"/>
      <c r="D165" s="3"/>
      <c r="E165" s="3"/>
      <c r="F165" s="3"/>
      <c r="G165" s="3"/>
      <c r="H165" s="3"/>
      <c r="I165" s="3"/>
      <c r="J165" s="3"/>
      <c r="K165" s="3"/>
      <c r="L165" s="3"/>
      <c r="M165" s="3"/>
      <c r="N165" s="3"/>
      <c r="O165" s="3"/>
      <c r="P165" s="3"/>
      <c r="Q165" s="3"/>
      <c r="R165" s="3"/>
      <c r="S165" s="3"/>
    </row>
    <row r="166" spans="2:19" ht="15.75" hidden="1" x14ac:dyDescent="0.25">
      <c r="B166" s="3"/>
      <c r="C166" s="3"/>
      <c r="D166" s="3"/>
      <c r="E166" s="3"/>
      <c r="F166" s="3"/>
      <c r="G166" s="3"/>
      <c r="H166" s="3"/>
      <c r="I166" s="3"/>
      <c r="J166" s="3"/>
      <c r="K166" s="3"/>
      <c r="L166" s="3"/>
      <c r="M166" s="3"/>
      <c r="N166" s="3"/>
      <c r="O166" s="3"/>
      <c r="P166" s="3"/>
      <c r="Q166" s="3"/>
      <c r="R166" s="3"/>
      <c r="S166" s="3"/>
    </row>
    <row r="167" spans="2:19" ht="15.75" hidden="1" x14ac:dyDescent="0.25">
      <c r="B167" s="3"/>
      <c r="C167" s="3"/>
      <c r="D167" s="3"/>
      <c r="E167" s="3"/>
      <c r="F167" s="3"/>
      <c r="G167" s="3"/>
      <c r="H167" s="3"/>
      <c r="I167" s="3"/>
      <c r="J167" s="3"/>
      <c r="K167" s="3"/>
      <c r="L167" s="3"/>
      <c r="M167" s="3"/>
      <c r="N167" s="3"/>
      <c r="O167" s="3"/>
      <c r="P167" s="3"/>
      <c r="Q167" s="3"/>
      <c r="R167" s="3"/>
      <c r="S167" s="3"/>
    </row>
    <row r="168" spans="2:19" ht="15.75" hidden="1" x14ac:dyDescent="0.25">
      <c r="B168" s="3"/>
      <c r="C168" s="3"/>
      <c r="D168" s="3"/>
      <c r="E168" s="3"/>
      <c r="F168" s="3"/>
      <c r="G168" s="3"/>
      <c r="H168" s="3"/>
      <c r="I168" s="3"/>
      <c r="J168" s="3"/>
      <c r="K168" s="3"/>
      <c r="L168" s="3"/>
      <c r="M168" s="3"/>
      <c r="N168" s="3"/>
      <c r="O168" s="3"/>
      <c r="P168" s="3"/>
      <c r="Q168" s="3"/>
      <c r="R168" s="3"/>
      <c r="S168" s="3"/>
    </row>
    <row r="169" spans="2:19" ht="15.75" hidden="1" x14ac:dyDescent="0.25">
      <c r="B169" s="3"/>
      <c r="C169" s="3"/>
      <c r="D169" s="3"/>
      <c r="E169" s="3"/>
      <c r="F169" s="3"/>
      <c r="G169" s="3"/>
      <c r="H169" s="3"/>
      <c r="I169" s="3"/>
      <c r="J169" s="3"/>
      <c r="K169" s="3"/>
      <c r="L169" s="3"/>
      <c r="M169" s="3"/>
      <c r="N169" s="3"/>
      <c r="O169" s="3"/>
      <c r="P169" s="3"/>
      <c r="Q169" s="3"/>
      <c r="R169" s="3"/>
      <c r="S169" s="3"/>
    </row>
    <row r="170" spans="2:19" ht="15.75" hidden="1" x14ac:dyDescent="0.25">
      <c r="B170" s="3"/>
      <c r="C170" s="3"/>
      <c r="D170" s="3"/>
      <c r="E170" s="3"/>
      <c r="F170" s="3"/>
      <c r="G170" s="3"/>
      <c r="H170" s="3"/>
      <c r="I170" s="3"/>
      <c r="J170" s="3"/>
      <c r="K170" s="3"/>
      <c r="L170" s="3"/>
      <c r="M170" s="3"/>
      <c r="N170" s="3"/>
      <c r="O170" s="3"/>
      <c r="P170" s="3"/>
      <c r="Q170" s="3"/>
      <c r="R170" s="3"/>
      <c r="S170" s="3"/>
    </row>
    <row r="171" spans="2:19" ht="15.75" hidden="1" x14ac:dyDescent="0.25">
      <c r="B171" s="3"/>
      <c r="C171" s="3"/>
      <c r="D171" s="3"/>
      <c r="E171" s="3"/>
      <c r="F171" s="3"/>
      <c r="G171" s="3"/>
      <c r="H171" s="3"/>
      <c r="I171" s="3"/>
      <c r="J171" s="3"/>
      <c r="K171" s="3"/>
      <c r="L171" s="3"/>
      <c r="M171" s="3"/>
      <c r="N171" s="3"/>
      <c r="O171" s="3"/>
      <c r="P171" s="3"/>
      <c r="Q171" s="3"/>
      <c r="R171" s="3"/>
      <c r="S171" s="3"/>
    </row>
    <row r="172" spans="2:19" ht="15.75" hidden="1" x14ac:dyDescent="0.25">
      <c r="B172" s="3"/>
      <c r="C172" s="3"/>
      <c r="D172" s="3"/>
      <c r="E172" s="3"/>
      <c r="F172" s="3"/>
      <c r="G172" s="3"/>
      <c r="H172" s="3"/>
      <c r="I172" s="3"/>
      <c r="J172" s="3"/>
      <c r="K172" s="3"/>
      <c r="L172" s="3"/>
      <c r="M172" s="3"/>
      <c r="N172" s="3"/>
      <c r="O172" s="3"/>
      <c r="P172" s="3"/>
      <c r="Q172" s="3"/>
      <c r="R172" s="3"/>
      <c r="S172" s="3"/>
    </row>
    <row r="173" spans="2:19" ht="15.75" hidden="1" x14ac:dyDescent="0.25">
      <c r="B173" s="3"/>
      <c r="C173" s="3"/>
      <c r="D173" s="3"/>
      <c r="E173" s="3"/>
      <c r="F173" s="3"/>
      <c r="G173" s="3"/>
      <c r="H173" s="3"/>
      <c r="I173" s="3"/>
      <c r="J173" s="3"/>
      <c r="K173" s="3"/>
      <c r="L173" s="3"/>
      <c r="M173" s="3"/>
      <c r="N173" s="3"/>
      <c r="O173" s="3"/>
      <c r="P173" s="3"/>
      <c r="Q173" s="3"/>
      <c r="R173" s="3"/>
      <c r="S173" s="3"/>
    </row>
    <row r="174" spans="2:19" ht="15.75" hidden="1" x14ac:dyDescent="0.25">
      <c r="B174" s="3"/>
      <c r="C174" s="3"/>
      <c r="D174" s="3"/>
      <c r="E174" s="3"/>
      <c r="F174" s="3"/>
      <c r="G174" s="3"/>
      <c r="H174" s="3"/>
      <c r="I174" s="3"/>
      <c r="J174" s="3"/>
      <c r="K174" s="3"/>
      <c r="L174" s="3"/>
      <c r="M174" s="3"/>
      <c r="N174" s="3"/>
      <c r="O174" s="3"/>
      <c r="P174" s="3"/>
      <c r="Q174" s="3"/>
      <c r="R174" s="3"/>
      <c r="S174" s="3"/>
    </row>
    <row r="175" spans="2:19" ht="15.75" hidden="1" x14ac:dyDescent="0.25">
      <c r="B175" s="3"/>
      <c r="C175" s="3"/>
      <c r="D175" s="3"/>
      <c r="E175" s="3"/>
      <c r="F175" s="3"/>
      <c r="G175" s="3"/>
      <c r="H175" s="3"/>
      <c r="I175" s="3"/>
      <c r="J175" s="3"/>
      <c r="K175" s="3"/>
      <c r="L175" s="3"/>
      <c r="M175" s="3"/>
      <c r="N175" s="3"/>
      <c r="O175" s="3"/>
      <c r="P175" s="3"/>
      <c r="Q175" s="3"/>
      <c r="R175" s="3"/>
      <c r="S175" s="3"/>
    </row>
    <row r="176" spans="2:19" ht="15.75" hidden="1" x14ac:dyDescent="0.25">
      <c r="B176" s="3"/>
      <c r="C176" s="3"/>
      <c r="D176" s="3"/>
      <c r="E176" s="3"/>
      <c r="F176" s="3"/>
      <c r="G176" s="3"/>
      <c r="H176" s="3"/>
      <c r="I176" s="3"/>
      <c r="J176" s="3"/>
      <c r="K176" s="3"/>
      <c r="L176" s="3"/>
      <c r="M176" s="3"/>
      <c r="N176" s="3"/>
      <c r="O176" s="3"/>
      <c r="P176" s="3"/>
      <c r="Q176" s="3"/>
      <c r="R176" s="3"/>
      <c r="S176" s="3"/>
    </row>
    <row r="177" spans="2:19" ht="15.75" hidden="1" x14ac:dyDescent="0.25">
      <c r="B177" s="3"/>
      <c r="C177" s="3"/>
      <c r="D177" s="3"/>
      <c r="E177" s="3"/>
      <c r="F177" s="3"/>
      <c r="G177" s="3"/>
      <c r="H177" s="3"/>
      <c r="I177" s="3"/>
      <c r="J177" s="3"/>
      <c r="K177" s="3"/>
      <c r="L177" s="3"/>
      <c r="M177" s="3"/>
      <c r="N177" s="3"/>
      <c r="O177" s="3"/>
      <c r="P177" s="3"/>
      <c r="Q177" s="3"/>
      <c r="R177" s="3"/>
      <c r="S177" s="3"/>
    </row>
    <row r="178" spans="2:19" ht="15.75" hidden="1" x14ac:dyDescent="0.25">
      <c r="B178" s="3"/>
      <c r="C178" s="3"/>
      <c r="D178" s="3"/>
      <c r="E178" s="3"/>
      <c r="F178" s="3"/>
      <c r="G178" s="3"/>
      <c r="H178" s="3"/>
      <c r="I178" s="3"/>
      <c r="J178" s="3"/>
      <c r="K178" s="3"/>
      <c r="L178" s="3"/>
      <c r="M178" s="3"/>
      <c r="N178" s="3"/>
      <c r="O178" s="3"/>
      <c r="P178" s="3"/>
      <c r="Q178" s="3"/>
      <c r="R178" s="3"/>
      <c r="S178" s="3"/>
    </row>
    <row r="179" spans="2:19" ht="15.75" hidden="1" x14ac:dyDescent="0.25">
      <c r="B179" s="3"/>
      <c r="C179" s="3"/>
      <c r="D179" s="3"/>
      <c r="E179" s="3"/>
      <c r="F179" s="3"/>
      <c r="G179" s="3"/>
      <c r="H179" s="3"/>
      <c r="I179" s="3"/>
      <c r="J179" s="3"/>
      <c r="K179" s="3"/>
      <c r="L179" s="3"/>
      <c r="M179" s="3"/>
      <c r="N179" s="3"/>
      <c r="O179" s="3"/>
      <c r="P179" s="3"/>
      <c r="Q179" s="3"/>
      <c r="R179" s="3"/>
      <c r="S179" s="3"/>
    </row>
    <row r="180" spans="2:19" ht="15.75" hidden="1" x14ac:dyDescent="0.25">
      <c r="B180" s="3"/>
      <c r="C180" s="3"/>
      <c r="D180" s="3"/>
      <c r="E180" s="3"/>
      <c r="F180" s="3"/>
      <c r="G180" s="3"/>
      <c r="H180" s="3"/>
      <c r="I180" s="3"/>
      <c r="J180" s="3"/>
      <c r="K180" s="3"/>
      <c r="L180" s="3"/>
      <c r="M180" s="3"/>
      <c r="N180" s="3"/>
      <c r="O180" s="3"/>
      <c r="P180" s="3"/>
      <c r="Q180" s="3"/>
      <c r="R180" s="3"/>
      <c r="S180" s="3"/>
    </row>
    <row r="181" spans="2:19" ht="15.75" hidden="1" x14ac:dyDescent="0.25">
      <c r="B181" s="3"/>
      <c r="C181" s="3"/>
      <c r="D181" s="3"/>
      <c r="E181" s="3"/>
      <c r="F181" s="3"/>
      <c r="G181" s="3"/>
      <c r="H181" s="3"/>
      <c r="I181" s="3"/>
      <c r="J181" s="3"/>
      <c r="K181" s="3"/>
      <c r="L181" s="3"/>
      <c r="M181" s="3"/>
      <c r="N181" s="3"/>
      <c r="O181" s="3"/>
      <c r="P181" s="3"/>
      <c r="Q181" s="3"/>
      <c r="R181" s="3"/>
      <c r="S181" s="3"/>
    </row>
    <row r="182" spans="2:19" ht="15.75" hidden="1" x14ac:dyDescent="0.25">
      <c r="B182" s="3"/>
      <c r="C182" s="3"/>
      <c r="D182" s="3"/>
      <c r="E182" s="3"/>
      <c r="F182" s="3"/>
      <c r="G182" s="3"/>
      <c r="H182" s="3"/>
      <c r="I182" s="3"/>
      <c r="J182" s="3"/>
      <c r="K182" s="3"/>
      <c r="L182" s="3"/>
      <c r="M182" s="3"/>
      <c r="N182" s="3"/>
      <c r="O182" s="3"/>
      <c r="P182" s="3"/>
      <c r="Q182" s="3"/>
      <c r="R182" s="3"/>
      <c r="S182" s="3"/>
    </row>
    <row r="183" spans="2:19" ht="15.75" hidden="1" x14ac:dyDescent="0.25">
      <c r="B183" s="3"/>
      <c r="C183" s="3"/>
      <c r="D183" s="3"/>
      <c r="E183" s="3"/>
      <c r="F183" s="3"/>
      <c r="G183" s="3"/>
      <c r="H183" s="3"/>
      <c r="I183" s="3"/>
      <c r="J183" s="3"/>
      <c r="K183" s="3"/>
      <c r="L183" s="3"/>
      <c r="M183" s="3"/>
      <c r="N183" s="3"/>
      <c r="O183" s="3"/>
      <c r="P183" s="3"/>
      <c r="Q183" s="3"/>
      <c r="R183" s="3"/>
      <c r="S183" s="3"/>
    </row>
    <row r="184" spans="2:19" ht="15.75" hidden="1" x14ac:dyDescent="0.25">
      <c r="B184" s="3"/>
      <c r="C184" s="3"/>
      <c r="D184" s="3"/>
      <c r="E184" s="3"/>
      <c r="F184" s="3"/>
      <c r="G184" s="3"/>
      <c r="H184" s="3"/>
      <c r="I184" s="3"/>
      <c r="J184" s="3"/>
      <c r="K184" s="3"/>
      <c r="L184" s="3"/>
      <c r="M184" s="3"/>
      <c r="N184" s="3"/>
      <c r="O184" s="3"/>
      <c r="P184" s="3"/>
      <c r="Q184" s="3"/>
      <c r="R184" s="3"/>
      <c r="S184" s="3"/>
    </row>
    <row r="185" spans="2:19" ht="15.75" hidden="1" x14ac:dyDescent="0.25">
      <c r="B185" s="3"/>
      <c r="C185" s="3"/>
      <c r="D185" s="3"/>
      <c r="E185" s="3"/>
      <c r="F185" s="3"/>
      <c r="G185" s="3"/>
      <c r="H185" s="3"/>
      <c r="I185" s="3"/>
      <c r="J185" s="3"/>
      <c r="K185" s="3"/>
      <c r="L185" s="3"/>
      <c r="M185" s="3"/>
      <c r="N185" s="3"/>
      <c r="O185" s="3"/>
      <c r="P185" s="3"/>
      <c r="Q185" s="3"/>
      <c r="R185" s="3"/>
      <c r="S185" s="3"/>
    </row>
    <row r="186" spans="2:19" ht="15.75" hidden="1" x14ac:dyDescent="0.25">
      <c r="B186" s="3"/>
      <c r="C186" s="3"/>
      <c r="D186" s="3"/>
      <c r="E186" s="3"/>
      <c r="F186" s="3"/>
      <c r="G186" s="3"/>
      <c r="H186" s="3"/>
      <c r="I186" s="3"/>
      <c r="J186" s="3"/>
      <c r="K186" s="3"/>
      <c r="L186" s="3"/>
      <c r="M186" s="3"/>
      <c r="N186" s="3"/>
      <c r="O186" s="3"/>
      <c r="P186" s="3"/>
      <c r="Q186" s="3"/>
      <c r="R186" s="3"/>
      <c r="S186" s="3"/>
    </row>
    <row r="187" spans="2:19" ht="15.75" hidden="1" x14ac:dyDescent="0.25">
      <c r="B187" s="3"/>
      <c r="C187" s="3"/>
      <c r="D187" s="3"/>
      <c r="E187" s="3"/>
      <c r="F187" s="3"/>
      <c r="G187" s="3"/>
      <c r="H187" s="3"/>
      <c r="I187" s="3"/>
      <c r="J187" s="3"/>
      <c r="K187" s="3"/>
      <c r="L187" s="3"/>
      <c r="M187" s="3"/>
      <c r="N187" s="3"/>
      <c r="O187" s="3"/>
      <c r="P187" s="3"/>
      <c r="Q187" s="3"/>
      <c r="R187" s="3"/>
      <c r="S187" s="3"/>
    </row>
    <row r="188" spans="2:19" ht="15.75" hidden="1" x14ac:dyDescent="0.25">
      <c r="B188" s="3"/>
      <c r="C188" s="3"/>
      <c r="D188" s="3"/>
      <c r="E188" s="3"/>
      <c r="F188" s="3"/>
      <c r="G188" s="3"/>
      <c r="H188" s="3"/>
      <c r="I188" s="3"/>
      <c r="J188" s="3"/>
      <c r="K188" s="3"/>
      <c r="L188" s="3"/>
      <c r="M188" s="3"/>
      <c r="N188" s="3"/>
      <c r="O188" s="3"/>
      <c r="P188" s="3"/>
      <c r="Q188" s="3"/>
      <c r="R188" s="3"/>
      <c r="S188" s="3"/>
    </row>
    <row r="189" spans="2:19" ht="15.75" hidden="1" x14ac:dyDescent="0.25">
      <c r="B189" s="3"/>
      <c r="C189" s="3"/>
      <c r="D189" s="3"/>
      <c r="E189" s="3"/>
      <c r="F189" s="3"/>
      <c r="G189" s="3"/>
      <c r="H189" s="3"/>
      <c r="I189" s="3"/>
      <c r="J189" s="3"/>
      <c r="K189" s="3"/>
      <c r="L189" s="3"/>
      <c r="M189" s="3"/>
      <c r="N189" s="3"/>
      <c r="O189" s="3"/>
      <c r="P189" s="3"/>
      <c r="Q189" s="3"/>
      <c r="R189" s="3"/>
      <c r="S189" s="3"/>
    </row>
    <row r="190" spans="2:19" ht="15.75" hidden="1" x14ac:dyDescent="0.25">
      <c r="B190" s="3"/>
      <c r="C190" s="3"/>
      <c r="D190" s="3"/>
      <c r="E190" s="3"/>
      <c r="F190" s="3"/>
      <c r="G190" s="3"/>
      <c r="H190" s="3"/>
      <c r="I190" s="3"/>
      <c r="J190" s="3"/>
      <c r="K190" s="3"/>
      <c r="L190" s="3"/>
      <c r="M190" s="3"/>
      <c r="N190" s="3"/>
      <c r="O190" s="3"/>
      <c r="P190" s="3"/>
      <c r="Q190" s="3"/>
      <c r="R190" s="3"/>
      <c r="S190" s="3"/>
    </row>
    <row r="191" spans="2:19" ht="15.75" hidden="1" x14ac:dyDescent="0.25">
      <c r="B191" s="3"/>
      <c r="C191" s="3"/>
      <c r="D191" s="3"/>
      <c r="E191" s="3"/>
      <c r="F191" s="3"/>
      <c r="G191" s="3"/>
      <c r="H191" s="3"/>
      <c r="I191" s="3"/>
      <c r="J191" s="3"/>
      <c r="K191" s="3"/>
      <c r="L191" s="3"/>
      <c r="M191" s="3"/>
      <c r="N191" s="3"/>
      <c r="O191" s="3"/>
      <c r="P191" s="3"/>
      <c r="Q191" s="3"/>
      <c r="R191" s="3"/>
      <c r="S191" s="3"/>
    </row>
    <row r="192" spans="2:19" ht="15.75" hidden="1" x14ac:dyDescent="0.25">
      <c r="B192" s="3"/>
      <c r="C192" s="3"/>
      <c r="D192" s="3"/>
      <c r="E192" s="3"/>
      <c r="F192" s="3"/>
      <c r="G192" s="3"/>
      <c r="H192" s="3"/>
      <c r="I192" s="3"/>
      <c r="J192" s="3"/>
      <c r="K192" s="3"/>
      <c r="L192" s="3"/>
      <c r="M192" s="3"/>
      <c r="N192" s="3"/>
      <c r="O192" s="3"/>
      <c r="P192" s="3"/>
      <c r="Q192" s="3"/>
      <c r="R192" s="3"/>
      <c r="S192" s="3"/>
    </row>
    <row r="193" spans="2:19" ht="15.75" hidden="1" x14ac:dyDescent="0.25">
      <c r="B193" s="3"/>
      <c r="C193" s="3"/>
      <c r="D193" s="3"/>
      <c r="E193" s="3"/>
      <c r="F193" s="3"/>
      <c r="G193" s="3"/>
      <c r="H193" s="3"/>
      <c r="I193" s="3"/>
      <c r="J193" s="3"/>
      <c r="K193" s="3"/>
      <c r="L193" s="3"/>
      <c r="M193" s="3"/>
      <c r="N193" s="3"/>
      <c r="O193" s="3"/>
      <c r="P193" s="3"/>
      <c r="Q193" s="3"/>
      <c r="R193" s="3"/>
      <c r="S193" s="3"/>
    </row>
    <row r="194" spans="2:19" ht="15.75" hidden="1" x14ac:dyDescent="0.25">
      <c r="B194" s="3"/>
      <c r="C194" s="3"/>
      <c r="D194" s="3"/>
      <c r="E194" s="3"/>
      <c r="F194" s="3"/>
      <c r="G194" s="3"/>
      <c r="H194" s="3"/>
      <c r="I194" s="3"/>
      <c r="J194" s="3"/>
      <c r="K194" s="3"/>
      <c r="L194" s="3"/>
      <c r="M194" s="3"/>
      <c r="N194" s="3"/>
      <c r="O194" s="3"/>
      <c r="P194" s="3"/>
      <c r="Q194" s="3"/>
      <c r="R194" s="3"/>
      <c r="S194" s="3"/>
    </row>
    <row r="195" spans="2:19" ht="15.75" hidden="1" x14ac:dyDescent="0.25">
      <c r="B195" s="3"/>
      <c r="C195" s="3"/>
      <c r="D195" s="3"/>
      <c r="E195" s="3"/>
      <c r="F195" s="3"/>
      <c r="G195" s="3"/>
      <c r="H195" s="3"/>
      <c r="I195" s="3"/>
      <c r="J195" s="3"/>
      <c r="K195" s="3"/>
      <c r="L195" s="3"/>
      <c r="M195" s="3"/>
      <c r="N195" s="3"/>
      <c r="O195" s="3"/>
      <c r="P195" s="3"/>
      <c r="Q195" s="3"/>
      <c r="R195" s="3"/>
      <c r="S195" s="3"/>
    </row>
    <row r="196" spans="2:19" ht="15.75" hidden="1" x14ac:dyDescent="0.25">
      <c r="B196" s="3"/>
      <c r="C196" s="3"/>
      <c r="D196" s="3"/>
      <c r="E196" s="3"/>
      <c r="F196" s="3"/>
      <c r="G196" s="3"/>
      <c r="H196" s="3"/>
      <c r="I196" s="3"/>
      <c r="J196" s="3"/>
      <c r="K196" s="3"/>
      <c r="L196" s="3"/>
      <c r="M196" s="3"/>
      <c r="N196" s="3"/>
      <c r="O196" s="3"/>
      <c r="P196" s="3"/>
      <c r="Q196" s="3"/>
      <c r="R196" s="3"/>
      <c r="S196" s="3"/>
    </row>
    <row r="197" spans="2:19" ht="15.75" hidden="1" x14ac:dyDescent="0.25">
      <c r="B197" s="3"/>
      <c r="C197" s="3"/>
      <c r="D197" s="3"/>
      <c r="E197" s="3"/>
      <c r="F197" s="3"/>
      <c r="G197" s="3"/>
      <c r="H197" s="3"/>
      <c r="I197" s="3"/>
      <c r="J197" s="3"/>
      <c r="K197" s="3"/>
      <c r="L197" s="3"/>
      <c r="M197" s="3"/>
      <c r="N197" s="3"/>
      <c r="O197" s="3"/>
      <c r="P197" s="3"/>
      <c r="Q197" s="3"/>
      <c r="R197" s="3"/>
      <c r="S197" s="3"/>
    </row>
    <row r="198" spans="2:19" ht="15.75" hidden="1" x14ac:dyDescent="0.25">
      <c r="B198" s="3"/>
      <c r="C198" s="3"/>
      <c r="D198" s="3"/>
      <c r="E198" s="3"/>
      <c r="F198" s="3"/>
      <c r="G198" s="3"/>
      <c r="H198" s="3"/>
      <c r="I198" s="3"/>
      <c r="J198" s="3"/>
      <c r="K198" s="3"/>
      <c r="L198" s="3"/>
      <c r="M198" s="3"/>
      <c r="N198" s="3"/>
      <c r="O198" s="3"/>
      <c r="P198" s="3"/>
      <c r="Q198" s="3"/>
      <c r="R198" s="3"/>
      <c r="S198" s="3"/>
    </row>
    <row r="199" spans="2:19" ht="15.75" hidden="1" x14ac:dyDescent="0.25">
      <c r="B199" s="3"/>
      <c r="C199" s="3"/>
      <c r="D199" s="3"/>
      <c r="E199" s="3"/>
      <c r="F199" s="3"/>
      <c r="G199" s="3"/>
      <c r="H199" s="3"/>
      <c r="I199" s="3"/>
      <c r="J199" s="3"/>
      <c r="K199" s="3"/>
      <c r="L199" s="3"/>
      <c r="M199" s="3"/>
      <c r="N199" s="3"/>
      <c r="O199" s="3"/>
      <c r="P199" s="3"/>
      <c r="Q199" s="3"/>
      <c r="R199" s="3"/>
      <c r="S199" s="3"/>
    </row>
    <row r="200" spans="2:19" ht="15.75" hidden="1" x14ac:dyDescent="0.25">
      <c r="B200" s="3"/>
      <c r="C200" s="3"/>
      <c r="D200" s="3"/>
      <c r="E200" s="3"/>
      <c r="F200" s="3"/>
      <c r="G200" s="3"/>
      <c r="H200" s="3"/>
      <c r="I200" s="3"/>
      <c r="J200" s="3"/>
      <c r="K200" s="3"/>
      <c r="L200" s="3"/>
      <c r="M200" s="3"/>
      <c r="N200" s="3"/>
      <c r="O200" s="3"/>
      <c r="P200" s="3"/>
      <c r="Q200" s="3"/>
      <c r="R200" s="3"/>
      <c r="S200" s="3"/>
    </row>
    <row r="201" spans="2:19" ht="15.75" hidden="1" x14ac:dyDescent="0.25">
      <c r="B201" s="3"/>
      <c r="C201" s="3"/>
      <c r="D201" s="3"/>
      <c r="E201" s="3"/>
      <c r="F201" s="3"/>
      <c r="G201" s="3"/>
      <c r="H201" s="3"/>
      <c r="I201" s="3"/>
      <c r="J201" s="3"/>
      <c r="K201" s="3"/>
      <c r="L201" s="3"/>
      <c r="M201" s="3"/>
      <c r="N201" s="3"/>
      <c r="O201" s="3"/>
      <c r="P201" s="3"/>
      <c r="Q201" s="3"/>
      <c r="R201" s="3"/>
      <c r="S201" s="3"/>
    </row>
    <row r="202" spans="2:19" ht="15.75" hidden="1" x14ac:dyDescent="0.25">
      <c r="B202" s="3"/>
      <c r="C202" s="3"/>
      <c r="D202" s="3"/>
      <c r="E202" s="3"/>
      <c r="F202" s="3"/>
      <c r="G202" s="3"/>
      <c r="H202" s="3"/>
      <c r="I202" s="3"/>
      <c r="J202" s="3"/>
      <c r="K202" s="3"/>
      <c r="L202" s="3"/>
      <c r="M202" s="3"/>
      <c r="N202" s="3"/>
      <c r="O202" s="3"/>
      <c r="P202" s="3"/>
      <c r="Q202" s="3"/>
      <c r="R202" s="3"/>
      <c r="S202" s="3"/>
    </row>
    <row r="203" spans="2:19" ht="15.75" hidden="1" x14ac:dyDescent="0.25">
      <c r="B203" s="3"/>
      <c r="C203" s="3"/>
      <c r="D203" s="3"/>
      <c r="E203" s="3"/>
      <c r="F203" s="3"/>
      <c r="G203" s="3"/>
      <c r="H203" s="3"/>
      <c r="I203" s="3"/>
      <c r="J203" s="3"/>
      <c r="K203" s="3"/>
      <c r="L203" s="3"/>
      <c r="M203" s="3"/>
      <c r="N203" s="3"/>
      <c r="O203" s="3"/>
      <c r="P203" s="3"/>
      <c r="Q203" s="3"/>
      <c r="R203" s="3"/>
      <c r="S203" s="3"/>
    </row>
    <row r="204" spans="2:19" ht="15.75" hidden="1" x14ac:dyDescent="0.25">
      <c r="B204" s="3"/>
      <c r="C204" s="3"/>
      <c r="D204" s="3"/>
      <c r="E204" s="3"/>
      <c r="F204" s="3"/>
      <c r="G204" s="3"/>
      <c r="H204" s="3"/>
      <c r="I204" s="3"/>
      <c r="J204" s="3"/>
      <c r="K204" s="3"/>
      <c r="L204" s="3"/>
      <c r="M204" s="3"/>
      <c r="N204" s="3"/>
      <c r="O204" s="3"/>
      <c r="P204" s="3"/>
      <c r="Q204" s="3"/>
      <c r="R204" s="3"/>
      <c r="S204" s="3"/>
    </row>
    <row r="205" spans="2:19" ht="15.75" hidden="1" x14ac:dyDescent="0.25">
      <c r="B205" s="3"/>
      <c r="C205" s="3"/>
      <c r="D205" s="3"/>
      <c r="E205" s="3"/>
      <c r="F205" s="3"/>
      <c r="G205" s="3"/>
      <c r="H205" s="3"/>
      <c r="I205" s="3"/>
      <c r="J205" s="3"/>
      <c r="K205" s="3"/>
      <c r="L205" s="3"/>
      <c r="M205" s="3"/>
      <c r="N205" s="3"/>
      <c r="O205" s="3"/>
      <c r="P205" s="3"/>
      <c r="Q205" s="3"/>
      <c r="R205" s="3"/>
      <c r="S205" s="3"/>
    </row>
    <row r="206" spans="2:19" ht="15.75" hidden="1" x14ac:dyDescent="0.25">
      <c r="B206" s="3"/>
      <c r="C206" s="3"/>
      <c r="D206" s="3"/>
      <c r="E206" s="3"/>
      <c r="F206" s="3"/>
      <c r="G206" s="3"/>
      <c r="H206" s="3"/>
      <c r="I206" s="3"/>
      <c r="J206" s="3"/>
      <c r="K206" s="3"/>
      <c r="L206" s="3"/>
      <c r="M206" s="3"/>
      <c r="N206" s="3"/>
      <c r="O206" s="3"/>
      <c r="P206" s="3"/>
      <c r="Q206" s="3"/>
      <c r="R206" s="3"/>
      <c r="S206" s="3"/>
    </row>
    <row r="207" spans="2:19" ht="15.75" hidden="1" x14ac:dyDescent="0.25">
      <c r="B207" s="3"/>
      <c r="C207" s="3"/>
      <c r="D207" s="3"/>
      <c r="E207" s="3"/>
      <c r="F207" s="3"/>
      <c r="G207" s="3"/>
      <c r="H207" s="3"/>
      <c r="I207" s="3"/>
      <c r="J207" s="3"/>
      <c r="K207" s="3"/>
      <c r="L207" s="3"/>
      <c r="M207" s="3"/>
      <c r="N207" s="3"/>
      <c r="O207" s="3"/>
      <c r="P207" s="3"/>
      <c r="Q207" s="3"/>
      <c r="R207" s="3"/>
      <c r="S207" s="3"/>
    </row>
    <row r="208" spans="2:19" ht="15.75" hidden="1" x14ac:dyDescent="0.25">
      <c r="B208" s="3"/>
      <c r="C208" s="3"/>
      <c r="D208" s="3"/>
      <c r="E208" s="3"/>
      <c r="F208" s="3"/>
      <c r="G208" s="3"/>
      <c r="H208" s="3"/>
      <c r="I208" s="3"/>
      <c r="J208" s="3"/>
      <c r="K208" s="3"/>
      <c r="L208" s="3"/>
      <c r="M208" s="3"/>
      <c r="N208" s="3"/>
      <c r="O208" s="3"/>
      <c r="P208" s="3"/>
      <c r="Q208" s="3"/>
      <c r="R208" s="3"/>
      <c r="S208" s="3"/>
    </row>
    <row r="209" spans="2:19" ht="15.75" hidden="1" x14ac:dyDescent="0.25">
      <c r="B209" s="3"/>
      <c r="C209" s="3"/>
      <c r="D209" s="3"/>
      <c r="E209" s="3"/>
      <c r="F209" s="3"/>
      <c r="G209" s="3"/>
      <c r="H209" s="3"/>
      <c r="I209" s="3"/>
      <c r="J209" s="3"/>
      <c r="K209" s="3"/>
      <c r="L209" s="3"/>
      <c r="M209" s="3"/>
      <c r="N209" s="3"/>
      <c r="O209" s="3"/>
      <c r="P209" s="3"/>
      <c r="Q209" s="3"/>
      <c r="R209" s="3"/>
      <c r="S209" s="3"/>
    </row>
    <row r="210" spans="2:19" ht="15.75" hidden="1" x14ac:dyDescent="0.25">
      <c r="B210" s="3"/>
      <c r="C210" s="3"/>
      <c r="D210" s="3"/>
      <c r="E210" s="3"/>
      <c r="F210" s="3"/>
      <c r="G210" s="3"/>
      <c r="H210" s="3"/>
      <c r="I210" s="3"/>
      <c r="J210" s="3"/>
      <c r="K210" s="3"/>
      <c r="L210" s="3"/>
      <c r="M210" s="3"/>
      <c r="N210" s="3"/>
      <c r="O210" s="3"/>
      <c r="P210" s="3"/>
      <c r="Q210" s="3"/>
      <c r="R210" s="3"/>
      <c r="S210" s="3"/>
    </row>
    <row r="211" spans="2:19" ht="15.75" hidden="1" x14ac:dyDescent="0.25">
      <c r="B211" s="3"/>
      <c r="C211" s="3"/>
      <c r="D211" s="3"/>
      <c r="E211" s="3"/>
      <c r="F211" s="3"/>
      <c r="G211" s="3"/>
      <c r="H211" s="3"/>
      <c r="I211" s="3"/>
      <c r="J211" s="3"/>
      <c r="K211" s="3"/>
      <c r="L211" s="3"/>
      <c r="M211" s="3"/>
      <c r="N211" s="3"/>
      <c r="O211" s="3"/>
      <c r="P211" s="3"/>
      <c r="Q211" s="3"/>
      <c r="R211" s="3"/>
      <c r="S211" s="3"/>
    </row>
    <row r="212" spans="2:19" ht="15.75" hidden="1" x14ac:dyDescent="0.25">
      <c r="B212" s="3"/>
      <c r="C212" s="3"/>
      <c r="D212" s="3"/>
      <c r="E212" s="3"/>
      <c r="F212" s="3"/>
      <c r="G212" s="3"/>
      <c r="H212" s="3"/>
      <c r="I212" s="3"/>
      <c r="J212" s="3"/>
      <c r="K212" s="3"/>
      <c r="L212" s="3"/>
      <c r="M212" s="3"/>
      <c r="N212" s="3"/>
      <c r="O212" s="3"/>
      <c r="P212" s="3"/>
      <c r="Q212" s="3"/>
      <c r="R212" s="3"/>
      <c r="S212" s="3"/>
    </row>
    <row r="213" spans="2:19" ht="15.75" hidden="1" x14ac:dyDescent="0.25">
      <c r="B213" s="3"/>
      <c r="C213" s="3"/>
      <c r="D213" s="3"/>
      <c r="E213" s="3"/>
      <c r="F213" s="3"/>
      <c r="G213" s="3"/>
      <c r="H213" s="3"/>
      <c r="I213" s="3"/>
      <c r="J213" s="3"/>
      <c r="K213" s="3"/>
      <c r="L213" s="3"/>
      <c r="M213" s="3"/>
      <c r="N213" s="3"/>
      <c r="O213" s="3"/>
      <c r="P213" s="3"/>
      <c r="Q213" s="3"/>
      <c r="R213" s="3"/>
      <c r="S213" s="3"/>
    </row>
    <row r="214" spans="2:19" ht="15.75" hidden="1" x14ac:dyDescent="0.25">
      <c r="B214" s="3"/>
      <c r="C214" s="3"/>
      <c r="D214" s="3"/>
      <c r="E214" s="3"/>
      <c r="F214" s="3"/>
      <c r="G214" s="3"/>
      <c r="H214" s="3"/>
      <c r="I214" s="3"/>
      <c r="J214" s="3"/>
      <c r="K214" s="3"/>
      <c r="L214" s="3"/>
      <c r="M214" s="3"/>
      <c r="N214" s="3"/>
      <c r="O214" s="3"/>
      <c r="P214" s="3"/>
      <c r="Q214" s="3"/>
      <c r="R214" s="3"/>
      <c r="S214" s="3"/>
    </row>
    <row r="215" spans="2:19" ht="15.75" hidden="1" x14ac:dyDescent="0.25">
      <c r="B215" s="3"/>
      <c r="C215" s="3"/>
      <c r="D215" s="3"/>
      <c r="E215" s="3"/>
      <c r="F215" s="3"/>
      <c r="G215" s="3"/>
      <c r="H215" s="3"/>
      <c r="I215" s="3"/>
      <c r="J215" s="3"/>
      <c r="K215" s="3"/>
      <c r="L215" s="3"/>
      <c r="M215" s="3"/>
      <c r="N215" s="3"/>
      <c r="O215" s="3"/>
      <c r="P215" s="3"/>
      <c r="Q215" s="3"/>
      <c r="R215" s="3"/>
      <c r="S215" s="3"/>
    </row>
    <row r="216" spans="2:19" ht="15.75" hidden="1" x14ac:dyDescent="0.25">
      <c r="B216" s="3"/>
      <c r="C216" s="3"/>
      <c r="D216" s="3"/>
      <c r="E216" s="3"/>
      <c r="F216" s="3"/>
      <c r="G216" s="3"/>
      <c r="H216" s="3"/>
      <c r="I216" s="3"/>
      <c r="J216" s="3"/>
      <c r="K216" s="3"/>
      <c r="L216" s="3"/>
      <c r="M216" s="3"/>
      <c r="N216" s="3"/>
      <c r="O216" s="3"/>
      <c r="P216" s="3"/>
      <c r="Q216" s="3"/>
      <c r="R216" s="3"/>
      <c r="S216" s="3"/>
    </row>
    <row r="217" spans="2:19" ht="15.75" hidden="1" x14ac:dyDescent="0.25">
      <c r="B217" s="3"/>
      <c r="C217" s="3"/>
      <c r="D217" s="3"/>
      <c r="E217" s="3"/>
      <c r="F217" s="3"/>
      <c r="G217" s="3"/>
      <c r="H217" s="3"/>
      <c r="I217" s="3"/>
      <c r="J217" s="3"/>
      <c r="K217" s="3"/>
      <c r="L217" s="3"/>
      <c r="M217" s="3"/>
      <c r="N217" s="3"/>
      <c r="O217" s="3"/>
      <c r="P217" s="3"/>
      <c r="Q217" s="3"/>
      <c r="R217" s="3"/>
    </row>
    <row r="218" spans="2:19" ht="15.75" hidden="1" x14ac:dyDescent="0.25">
      <c r="B218" s="3"/>
      <c r="C218" s="3"/>
      <c r="D218" s="3"/>
      <c r="E218" s="3"/>
      <c r="F218" s="3"/>
      <c r="G218" s="3"/>
      <c r="H218" s="3"/>
      <c r="I218" s="3"/>
      <c r="J218" s="3"/>
      <c r="K218" s="3"/>
      <c r="L218" s="3"/>
      <c r="M218" s="3"/>
      <c r="N218" s="3"/>
      <c r="O218" s="3"/>
      <c r="P218" s="3"/>
      <c r="Q218" s="3"/>
      <c r="R218" s="3"/>
    </row>
    <row r="219" spans="2:19" ht="15.75" hidden="1" x14ac:dyDescent="0.25">
      <c r="B219" s="3"/>
      <c r="C219" s="3"/>
      <c r="D219" s="3"/>
      <c r="E219" s="3"/>
      <c r="F219" s="3"/>
      <c r="G219" s="3"/>
      <c r="H219" s="3"/>
      <c r="I219" s="3"/>
      <c r="J219" s="3"/>
      <c r="K219" s="3"/>
      <c r="L219" s="3"/>
      <c r="M219" s="3"/>
      <c r="N219" s="3"/>
      <c r="O219" s="3"/>
      <c r="P219" s="3"/>
      <c r="Q219" s="3"/>
      <c r="R219" s="3"/>
    </row>
    <row r="220" spans="2:19" ht="15.75" hidden="1" x14ac:dyDescent="0.25">
      <c r="B220" s="3"/>
      <c r="C220" s="3"/>
      <c r="D220" s="3"/>
      <c r="E220" s="3"/>
      <c r="F220" s="3"/>
      <c r="G220" s="3"/>
      <c r="H220" s="3"/>
      <c r="I220" s="3"/>
      <c r="J220" s="3"/>
      <c r="K220" s="3"/>
      <c r="L220" s="3"/>
      <c r="M220" s="3"/>
      <c r="N220" s="3"/>
      <c r="O220" s="3"/>
      <c r="P220" s="3"/>
      <c r="Q220" s="3"/>
      <c r="R220" s="3"/>
    </row>
    <row r="221" spans="2:19" hidden="1" x14ac:dyDescent="0.25"/>
    <row r="222" spans="2:19" hidden="1" x14ac:dyDescent="0.25"/>
    <row r="223" spans="2:19" hidden="1" x14ac:dyDescent="0.25"/>
    <row r="224" spans="2:19"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sheetData>
  <sheetProtection algorithmName="SHA-512" hashValue="Rl0TwSi/kLZi0ZOt5xbGPd1Hn3XyeU0poEAtHSnDr8UmLD3QfhjOpsYiyBs1XV0lZk89ZFdPruysosc9RoD5fA==" saltValue="6TAGvty0dpSdFyUlop+czg==" spinCount="100000" sheet="1" formatRows="0"/>
  <mergeCells count="190">
    <mergeCell ref="B59:R59"/>
    <mergeCell ref="B60:I60"/>
    <mergeCell ref="J60:R60"/>
    <mergeCell ref="B61:R61"/>
    <mergeCell ref="B62:I62"/>
    <mergeCell ref="B82:D82"/>
    <mergeCell ref="B83:D83"/>
    <mergeCell ref="E82:G82"/>
    <mergeCell ref="E83:G83"/>
    <mergeCell ref="H82:J82"/>
    <mergeCell ref="H83:J83"/>
    <mergeCell ref="B65:R65"/>
    <mergeCell ref="B72:R72"/>
    <mergeCell ref="B73:R73"/>
    <mergeCell ref="B74:R74"/>
    <mergeCell ref="B70:P70"/>
    <mergeCell ref="Q70:R70"/>
    <mergeCell ref="B71:P71"/>
    <mergeCell ref="Q71:R71"/>
    <mergeCell ref="K82:R83"/>
    <mergeCell ref="B126:I126"/>
    <mergeCell ref="J126:R126"/>
    <mergeCell ref="J127:R127"/>
    <mergeCell ref="B128:I128"/>
    <mergeCell ref="J128:R128"/>
    <mergeCell ref="B129:I129"/>
    <mergeCell ref="J129:R129"/>
    <mergeCell ref="B108:I108"/>
    <mergeCell ref="J108:R108"/>
    <mergeCell ref="B111:I111"/>
    <mergeCell ref="J111:R111"/>
    <mergeCell ref="B112:I112"/>
    <mergeCell ref="J112:R112"/>
    <mergeCell ref="J113:R113"/>
    <mergeCell ref="B114:I114"/>
    <mergeCell ref="J114:R114"/>
    <mergeCell ref="B115:I115"/>
    <mergeCell ref="J115:R115"/>
    <mergeCell ref="B118:I118"/>
    <mergeCell ref="J118:R118"/>
    <mergeCell ref="B119:I119"/>
    <mergeCell ref="J119:R119"/>
    <mergeCell ref="J120:R120"/>
    <mergeCell ref="B121:I121"/>
    <mergeCell ref="J121:R121"/>
    <mergeCell ref="B122:I122"/>
    <mergeCell ref="J122:R122"/>
    <mergeCell ref="B125:I125"/>
    <mergeCell ref="J125:R125"/>
    <mergeCell ref="B98:C98"/>
    <mergeCell ref="D98:E98"/>
    <mergeCell ref="F98:G98"/>
    <mergeCell ref="B99:C99"/>
    <mergeCell ref="D99:E99"/>
    <mergeCell ref="F99:G99"/>
    <mergeCell ref="B100:C100"/>
    <mergeCell ref="D100:E100"/>
    <mergeCell ref="F100:R100"/>
    <mergeCell ref="B103:R103"/>
    <mergeCell ref="B104:I104"/>
    <mergeCell ref="J104:R104"/>
    <mergeCell ref="B105:I105"/>
    <mergeCell ref="J105:R105"/>
    <mergeCell ref="J106:R106"/>
    <mergeCell ref="B107:I107"/>
    <mergeCell ref="J107:R107"/>
    <mergeCell ref="B96:C96"/>
    <mergeCell ref="D96:E96"/>
    <mergeCell ref="F96:G96"/>
    <mergeCell ref="B97:C97"/>
    <mergeCell ref="D97:E97"/>
    <mergeCell ref="F97:G97"/>
    <mergeCell ref="C89:E89"/>
    <mergeCell ref="H89:I89"/>
    <mergeCell ref="J89:K89"/>
    <mergeCell ref="B92:R92"/>
    <mergeCell ref="B93:C93"/>
    <mergeCell ref="D93:E93"/>
    <mergeCell ref="F93:G93"/>
    <mergeCell ref="B94:C94"/>
    <mergeCell ref="D94:E94"/>
    <mergeCell ref="F94:G94"/>
    <mergeCell ref="B95:C95"/>
    <mergeCell ref="D95:E95"/>
    <mergeCell ref="F95:G95"/>
    <mergeCell ref="L89:M89"/>
    <mergeCell ref="N89:O89"/>
    <mergeCell ref="P89:R89"/>
    <mergeCell ref="B81:R81"/>
    <mergeCell ref="N88:O88"/>
    <mergeCell ref="P88:R88"/>
    <mergeCell ref="B86:R86"/>
    <mergeCell ref="H87:I87"/>
    <mergeCell ref="J87:K87"/>
    <mergeCell ref="L87:M87"/>
    <mergeCell ref="N87:O87"/>
    <mergeCell ref="P87:R87"/>
    <mergeCell ref="B87:B88"/>
    <mergeCell ref="C87:E88"/>
    <mergeCell ref="F87:F88"/>
    <mergeCell ref="G87:G88"/>
    <mergeCell ref="H88:I88"/>
    <mergeCell ref="J88:K88"/>
    <mergeCell ref="L88:M88"/>
    <mergeCell ref="J62:R62"/>
    <mergeCell ref="B63:R63"/>
    <mergeCell ref="B64:I64"/>
    <mergeCell ref="J64:R64"/>
    <mergeCell ref="B39:R39"/>
    <mergeCell ref="B67:I67"/>
    <mergeCell ref="J67:R67"/>
    <mergeCell ref="B68:P68"/>
    <mergeCell ref="Q68:R68"/>
    <mergeCell ref="B51:R51"/>
    <mergeCell ref="J52:M52"/>
    <mergeCell ref="O52:R52"/>
    <mergeCell ref="B53:R53"/>
    <mergeCell ref="B54:I54"/>
    <mergeCell ref="J54:R54"/>
    <mergeCell ref="B55:I55"/>
    <mergeCell ref="J55:R55"/>
    <mergeCell ref="B56:I56"/>
    <mergeCell ref="J56:R56"/>
    <mergeCell ref="B57:I57"/>
    <mergeCell ref="J57:R57"/>
    <mergeCell ref="B58:I58"/>
    <mergeCell ref="J58:R58"/>
    <mergeCell ref="B52:H52"/>
    <mergeCell ref="B18:I18"/>
    <mergeCell ref="J18:R18"/>
    <mergeCell ref="B19:I19"/>
    <mergeCell ref="J19:R19"/>
    <mergeCell ref="B20:I20"/>
    <mergeCell ref="J20:R20"/>
    <mergeCell ref="B31:R31"/>
    <mergeCell ref="B30:I30"/>
    <mergeCell ref="J30:R30"/>
    <mergeCell ref="B33:R33"/>
    <mergeCell ref="B34:I34"/>
    <mergeCell ref="N36:P36"/>
    <mergeCell ref="M38:R38"/>
    <mergeCell ref="B21:I21"/>
    <mergeCell ref="J21:R21"/>
    <mergeCell ref="J25:R25"/>
    <mergeCell ref="B29:R29"/>
    <mergeCell ref="B28:I28"/>
    <mergeCell ref="J28:R28"/>
    <mergeCell ref="B23:I23"/>
    <mergeCell ref="J23:R23"/>
    <mergeCell ref="B24:I24"/>
    <mergeCell ref="J24:R24"/>
    <mergeCell ref="J34:R34"/>
    <mergeCell ref="A2:S2"/>
    <mergeCell ref="B3:R3"/>
    <mergeCell ref="B15:I15"/>
    <mergeCell ref="J15:R15"/>
    <mergeCell ref="B13:I13"/>
    <mergeCell ref="J13:R13"/>
    <mergeCell ref="B14:I14"/>
    <mergeCell ref="J14:R14"/>
    <mergeCell ref="B16:I16"/>
    <mergeCell ref="J16:R16"/>
    <mergeCell ref="B9:I9"/>
    <mergeCell ref="B10:I10"/>
    <mergeCell ref="J5:R5"/>
    <mergeCell ref="J6:R6"/>
    <mergeCell ref="A1:S1"/>
    <mergeCell ref="U16:AU16"/>
    <mergeCell ref="B75:R75"/>
    <mergeCell ref="B47:C47"/>
    <mergeCell ref="D47:R47"/>
    <mergeCell ref="B78:R78"/>
    <mergeCell ref="B43:R43"/>
    <mergeCell ref="B44:C44"/>
    <mergeCell ref="D44:R44"/>
    <mergeCell ref="B48:R48"/>
    <mergeCell ref="B32:I32"/>
    <mergeCell ref="J32:R32"/>
    <mergeCell ref="B46:R46"/>
    <mergeCell ref="B41:C41"/>
    <mergeCell ref="D41:R41"/>
    <mergeCell ref="B38:I38"/>
    <mergeCell ref="B36:I36"/>
    <mergeCell ref="B37:R37"/>
    <mergeCell ref="D42:R42"/>
    <mergeCell ref="D45:R45"/>
    <mergeCell ref="B26:R26"/>
    <mergeCell ref="B25:I25"/>
    <mergeCell ref="B22:I22"/>
    <mergeCell ref="J22:R22"/>
  </mergeCells>
  <phoneticPr fontId="0" type="noConversion"/>
  <conditionalFormatting sqref="J28:R28">
    <cfRule type="expression" dxfId="8" priority="39">
      <formula>$U$30=1</formula>
    </cfRule>
  </conditionalFormatting>
  <conditionalFormatting sqref="J30:R30">
    <cfRule type="expression" dxfId="7" priority="38">
      <formula>$U$30=2</formula>
    </cfRule>
  </conditionalFormatting>
  <conditionalFormatting sqref="J34:R34">
    <cfRule type="expression" dxfId="6" priority="37">
      <formula>$J$21&lt;&gt;""</formula>
    </cfRule>
  </conditionalFormatting>
  <conditionalFormatting sqref="Q36:R36 J36:K36 M36:N36">
    <cfRule type="expression" dxfId="5" priority="36">
      <formula>$J$34=""</formula>
    </cfRule>
  </conditionalFormatting>
  <conditionalFormatting sqref="Q71 B74">
    <cfRule type="expression" dxfId="4" priority="30">
      <formula>OR($D$44="Higher education and research institution",$D$44="Sectoral agency")</formula>
    </cfRule>
  </conditionalFormatting>
  <conditionalFormatting sqref="Q71:R71">
    <cfRule type="expression" dxfId="3" priority="29">
      <formula>OR(D44="Higher education and research organisation",D44="sectoral agency")</formula>
    </cfRule>
  </conditionalFormatting>
  <conditionalFormatting sqref="B72:R72">
    <cfRule type="expression" dxfId="2" priority="28">
      <formula>OR($D$44="Higher education and research institution",$D$44="Sectoral agency")</formula>
    </cfRule>
  </conditionalFormatting>
  <conditionalFormatting sqref="B73:R74 B75">
    <cfRule type="expression" dxfId="1" priority="7">
      <formula>$Q$71&lt;&gt;"Yes"</formula>
    </cfRule>
  </conditionalFormatting>
  <conditionalFormatting sqref="J38:K38">
    <cfRule type="expression" dxfId="0" priority="6">
      <formula>$J$34=""</formula>
    </cfRule>
  </conditionalFormatting>
  <dataValidations count="31">
    <dataValidation type="list" allowBlank="1" showInputMessage="1" showErrorMessage="1" sqref="D41:R41" xr:uid="{E377E7FF-5E94-40C6-BDA6-F0C215754A6B}">
      <formula1>LegalStatus_DB</formula1>
    </dataValidation>
    <dataValidation type="list" allowBlank="1" showInputMessage="1" showErrorMessage="1" sqref="D44:R44" xr:uid="{00000000-0002-0000-0000-000006000000}">
      <formula1>PPtype_DB</formula1>
    </dataValidation>
    <dataValidation type="textLength" allowBlank="1" showInputMessage="1" showErrorMessage="1" errorTitle="Max. 20 characters" error="Your input exceeds the maximum number of characters!" promptTitle="Max. 20 characters" sqref="J5" xr:uid="{00000000-0002-0000-0000-000007000000}">
      <formula1>0</formula1>
      <formula2>20</formula2>
    </dataValidation>
    <dataValidation type="list" allowBlank="1" showInputMessage="1" showErrorMessage="1" sqref="J21:R21" xr:uid="{00000000-0002-0000-0000-000008000000}">
      <formula1>Countries_Long_DB</formula1>
    </dataValidation>
    <dataValidation type="list" allowBlank="1" showInputMessage="1" showErrorMessage="1" sqref="J23:R23" xr:uid="{00000000-0002-0000-0000-000009000000}">
      <formula1>$V$23:$AH$23</formula1>
    </dataValidation>
    <dataValidation type="list" allowBlank="1" showInputMessage="1" showErrorMessage="1" sqref="J24:R24" xr:uid="{00000000-0002-0000-0000-00000A000000}">
      <formula1>$V$24:$AU$24</formula1>
    </dataValidation>
    <dataValidation type="textLength" allowBlank="1" showInputMessage="1" showErrorMessage="1" sqref="J125:R129 J106:R108 J118:R122 J37:R37 O39:R40 J39:M40 J43:M43 O43:R43 J105 J111:R115 J61:R61 J63:R63 J104:R104 N52 J17:R17 J65:R65" xr:uid="{00000000-0002-0000-0000-00000D000000}">
      <formula1>0</formula1>
      <formula2>250</formula2>
    </dataValidation>
    <dataValidation type="list" allowBlank="1" showInputMessage="1" showErrorMessage="1" sqref="J10" xr:uid="{DD85D386-10B4-4A8C-9155-1E19F33C5258}">
      <formula1>"LP,PP"</formula1>
    </dataValidation>
    <dataValidation type="list" allowBlank="1" showInputMessage="1" showErrorMessage="1" sqref="J9" xr:uid="{58798522-F4A8-4C87-89C3-C380F992DE97}">
      <formula1>"1,2,3,4,5,6,7,8,9,10,11,12,13,14,15,16,17,18,19,20,21,22,23,24,25,26,27,28,29,30,31,32,33,34,35"</formula1>
    </dataValidation>
    <dataValidation type="list" allowBlank="1" showInputMessage="1" showErrorMessage="1" sqref="J22:R22" xr:uid="{E68D3575-FD9B-43CA-B6CD-A1957D9708B5}">
      <formula1>NUTS1_dropdown</formula1>
    </dataValidation>
    <dataValidation type="list" allowBlank="1" showInputMessage="1" showErrorMessage="1" sqref="J34:R34" xr:uid="{FBBD6905-D810-469F-8C08-8C10C5C2E7E4}">
      <formula1>IF($J$21="Czechia",$U$34:$W$34,IF(OR($J$21="Lithuania",$J$21="Bulgaria",$J$21="Ireland",$J$21="Russia"),$U$34:$V$34,$U$34))</formula1>
    </dataValidation>
    <dataValidation type="list" allowBlank="1" showInputMessage="1" showErrorMessage="1" sqref="V31" xr:uid="{6781695D-A7A9-47E6-A86B-F14EBB380263}">
      <formula1>$T$31:$U$31</formula1>
    </dataValidation>
    <dataValidation type="list" allowBlank="1" showInputMessage="1" showErrorMessage="1" sqref="J28:R28" xr:uid="{83C7B34A-4AFB-4A28-88A8-C455550E3AEE}">
      <formula1>IF($J$21="Germany",$U$28:$W$28,IF($J$21="Russia",$U$28:$V$28,$U$28))</formula1>
    </dataValidation>
    <dataValidation type="list" allowBlank="1" showInputMessage="1" showErrorMessage="1" sqref="D47:R47" xr:uid="{3284089E-5BFE-4CA6-BECF-DE5EE03959D6}">
      <formula1>NACE2</formula1>
    </dataValidation>
    <dataValidation type="textLength" allowBlank="1" showInputMessage="1" showErrorMessage="1" errorTitle="Max. 1,000 characters" error="Your input exceeds the maximum number of characters." prompt="Max. 1,000 characters" sqref="J67:R67" xr:uid="{FA7FC41A-20A5-4DDF-90D8-07A4CABFE9EB}">
      <formula1>0</formula1>
      <formula2>1000</formula2>
    </dataValidation>
    <dataValidation type="list" allowBlank="1" showInputMessage="1" showErrorMessage="1" sqref="Q68:R68" xr:uid="{599BA4F5-8530-44C1-B75D-3C285E1A639B}">
      <formula1>Yes_no</formula1>
    </dataValidation>
    <dataValidation type="list" allowBlank="1" showInputMessage="1" showErrorMessage="1" sqref="J123 Q123 N116 J109 N109 Q109 Q116 J116 N130 J130 N123 Q130" xr:uid="{75364124-A34A-4EAE-83E7-2310B690EA13}">
      <formula1>"x"</formula1>
    </dataValidation>
    <dataValidation type="textLength" allowBlank="1" showInputMessage="1" showErrorMessage="1" errorTitle="Max. 3,000 characters" error="You exceeded the maximum number of characters (3,000 characters)." promptTitle="Max. 3,000 characters" sqref="B75:R75" xr:uid="{378AFB76-860B-4361-AB28-312B4982AC7B}">
      <formula1>0</formula1>
      <formula2>3000</formula2>
    </dataValidation>
    <dataValidation type="list" allowBlank="1" showInputMessage="1" showErrorMessage="1" sqref="Q71:R71" xr:uid="{5B4ACAC0-C329-404F-ABAA-3C877309CB22}">
      <formula1>"Yes,No"</formula1>
    </dataValidation>
    <dataValidation allowBlank="1" showInputMessage="1" showErrorMessage="1" errorTitle="Max. two digits" error="Please enter a figure with max. 2 digits." sqref="J55:R59" xr:uid="{E097EB83-4EB4-4354-A181-CE63D267BD29}"/>
    <dataValidation type="textLength" allowBlank="1" showInputMessage="1" showErrorMessage="1" sqref="J30:R30" xr:uid="{95FFDA5A-0E11-43FA-AE93-153C4703291B}">
      <formula1>0</formula1>
      <formula2>50</formula2>
    </dataValidation>
    <dataValidation type="textLength" allowBlank="1" showInputMessage="1" showErrorMessage="1" sqref="J25:R25" xr:uid="{18E4EAF3-620A-4284-9FCC-87D6B766249D}">
      <formula1>0</formula1>
      <formula2>100</formula2>
    </dataValidation>
    <dataValidation type="textLength" allowBlank="1" showInputMessage="1" showErrorMessage="1" errorTitle="Max. 250 characters" error="Your input exceeds the maximum number of characters!" promptTitle="Max. 250 characters" sqref="J19:R19" xr:uid="{78C67D34-A133-4103-A78C-37EB2AF2D2F0}">
      <formula1>0</formula1>
      <formula2>250</formula2>
    </dataValidation>
    <dataValidation type="textLength" allowBlank="1" showInputMessage="1" showErrorMessage="1" errorTitle="Wrong ID format" error="Your input does not match the format of the organisation ID type." promptTitle="Max. 50 characters" sqref="J32:R32" xr:uid="{1DDB2616-B911-4ABC-8A25-C55D55605F55}">
      <formula1>U32</formula1>
      <formula2>V32</formula2>
    </dataValidation>
    <dataValidation type="list" allowBlank="1" showInputMessage="1" showErrorMessage="1" errorTitle="VAT number format" error="Please use the VAT number format selected above." sqref="J36 J38" xr:uid="{C5CE28A5-C20F-433F-BB69-26027A32052C}">
      <formula1>"x"</formula1>
    </dataValidation>
    <dataValidation type="textLength" allowBlank="1" showInputMessage="1" showErrorMessage="1" errorTitle="Wrong VAT number format" error="Please use the VAT number format selected above." sqref="N36:P36" xr:uid="{7F2934E6-375D-4A62-95FB-64A9CB0B16F0}">
      <formula1>U36</formula1>
      <formula2>V36</formula2>
    </dataValidation>
    <dataValidation type="textLength" allowBlank="1" showInputMessage="1" showErrorMessage="1" errorTitle="Incorrect length" error="The PIC has to consist of 9 digits." promptTitle="PIC length" prompt="The PIC consists of 9 digits." sqref="M38:R38" xr:uid="{9D2B8230-1F6A-40E4-9A30-AAB583ED0834}">
      <formula1>9</formula1>
      <formula2>9</formula2>
    </dataValidation>
    <dataValidation type="textLength" allowBlank="1" showInputMessage="1" showErrorMessage="1" errorTitle="Max. 250 characters" error="Your input exceeds the maximum number of characters!" prompt="Max. 250 characters" sqref="J13:R16 J18:R18 J20:R20" xr:uid="{14A6AA2B-14A9-4F86-A0F4-BBAB5E00360B}">
      <formula1>0</formula1>
      <formula2>250</formula2>
    </dataValidation>
    <dataValidation type="textLength" allowBlank="1" showInputMessage="1" showErrorMessage="1" errorTitle="Incorrect format" error="Your input does not correspond to the format requested (DD/MM/YYYY)." prompt="Use the date format DD/MM/YYYY, e.g. 01/01/2022." sqref="J52:M52" xr:uid="{75EF7EAE-1BC3-4BC1-924C-F13A64C09083}">
      <formula1>0</formula1>
      <formula2>10</formula2>
    </dataValidation>
    <dataValidation type="textLength" allowBlank="1" showInputMessage="1" showErrorMessage="1" errorTitle="Incorrect format" error="Your input does not correspond to the format requested (DD/MM/YYYY)." prompt="Use the date format DD/MM/YYYY, e.g. 31/12/2022." sqref="O52:R52" xr:uid="{C61DBF3F-34A6-47F3-B444-86ACAA0CFEE6}">
      <formula1>0</formula1>
      <formula2>10</formula2>
    </dataValidation>
    <dataValidation type="textLength" allowBlank="1" showInputMessage="1" showErrorMessage="1" errorTitle="Max. 3,000 characters" error="Your input exceeds the maximum number of characters." prompt="Max. 3,000 characters" sqref="B74:R74" xr:uid="{B53611AC-C97C-4FD0-B78E-6B669F080A22}">
      <formula1>0</formula1>
      <formula2>3000</formula2>
    </dataValidation>
  </dataValidations>
  <pageMargins left="0.74803149606299213" right="0.47244094488188981" top="1.2598425196850394" bottom="1.1811023622047245" header="0.51181102362204722" footer="0.51181102362204722"/>
  <pageSetup paperSize="9" scale="73" orientation="portrait" r:id="rId1"/>
  <headerFooter alignWithMargins="0">
    <oddHeader>&amp;L&amp;9&amp;K02+000
&amp;R&amp;G</oddHeader>
    <oddFooter>&amp;L&amp;9&amp;K02+000&amp;G&amp;C&amp;"-,Regular"&amp;K00507F&amp;P | &amp;N&amp;R&amp;10&amp;K03+000interreg-baltic.eu</oddFooter>
  </headerFooter>
  <rowBreaks count="3" manualBreakCount="3">
    <brk id="39" max="16383" man="1"/>
    <brk id="68" max="16383" man="1"/>
    <brk id="90"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748"/>
  <sheetViews>
    <sheetView workbookViewId="0">
      <selection activeCell="D106" sqref="D106"/>
    </sheetView>
  </sheetViews>
  <sheetFormatPr defaultRowHeight="15.75" x14ac:dyDescent="0.25"/>
  <cols>
    <col min="1" max="1" width="104.5" style="43" customWidth="1"/>
    <col min="2" max="2" width="18.375" style="43" bestFit="1" customWidth="1"/>
    <col min="3" max="3" width="39.875" style="43" bestFit="1" customWidth="1"/>
    <col min="4" max="4" width="32.375" style="43" bestFit="1" customWidth="1"/>
    <col min="5" max="5" width="10.25" style="43" bestFit="1" customWidth="1"/>
    <col min="6" max="6" width="10.25" style="43" customWidth="1"/>
    <col min="7" max="7" width="20" style="43" customWidth="1"/>
    <col min="8" max="8" width="10.5" style="43" bestFit="1" customWidth="1"/>
    <col min="9" max="9" width="10.875" style="43" bestFit="1" customWidth="1"/>
    <col min="10" max="10" width="13.75" style="43" bestFit="1" customWidth="1"/>
    <col min="11" max="11" width="9.5" style="43" bestFit="1" customWidth="1"/>
    <col min="12" max="12" width="14.5" style="43" bestFit="1" customWidth="1"/>
    <col min="13" max="16384" width="9" style="43"/>
  </cols>
  <sheetData>
    <row r="1" spans="1:24" x14ac:dyDescent="0.25">
      <c r="A1" s="42" t="s">
        <v>33</v>
      </c>
      <c r="D1" s="42" t="s">
        <v>3208</v>
      </c>
      <c r="G1" s="42" t="s">
        <v>90</v>
      </c>
      <c r="O1" s="42" t="s">
        <v>3209</v>
      </c>
    </row>
    <row r="2" spans="1:24" ht="25.5" customHeight="1" x14ac:dyDescent="0.25">
      <c r="A2" s="44" t="s">
        <v>3210</v>
      </c>
      <c r="B2" s="51" t="s">
        <v>4583</v>
      </c>
      <c r="D2" s="45" t="s">
        <v>3211</v>
      </c>
      <c r="G2" s="43" t="s">
        <v>91</v>
      </c>
      <c r="H2" s="43" t="s">
        <v>92</v>
      </c>
      <c r="I2" s="43" t="s">
        <v>91</v>
      </c>
      <c r="J2" s="43" t="s">
        <v>93</v>
      </c>
      <c r="K2" s="43" t="s">
        <v>94</v>
      </c>
      <c r="L2" s="43" t="s">
        <v>3212</v>
      </c>
      <c r="M2" s="43" t="s">
        <v>3213</v>
      </c>
      <c r="O2" s="43" t="s">
        <v>41</v>
      </c>
      <c r="P2" s="43" t="s">
        <v>45</v>
      </c>
      <c r="Q2" s="43" t="s">
        <v>82</v>
      </c>
      <c r="R2" s="43" t="s">
        <v>43</v>
      </c>
      <c r="S2" s="43" t="s">
        <v>60</v>
      </c>
      <c r="T2" s="43" t="s">
        <v>62</v>
      </c>
      <c r="U2" s="43" t="s">
        <v>88</v>
      </c>
      <c r="V2" s="43" t="s">
        <v>73</v>
      </c>
      <c r="W2" s="43" t="s">
        <v>84</v>
      </c>
      <c r="X2" s="43" t="s">
        <v>3214</v>
      </c>
    </row>
    <row r="3" spans="1:24" ht="30" customHeight="1" x14ac:dyDescent="0.25">
      <c r="A3" s="44" t="s">
        <v>3215</v>
      </c>
      <c r="B3" s="52" t="s">
        <v>3216</v>
      </c>
      <c r="D3" s="45" t="s">
        <v>3217</v>
      </c>
      <c r="G3" s="43" t="s">
        <v>95</v>
      </c>
      <c r="H3" s="43" t="s">
        <v>3218</v>
      </c>
      <c r="I3" s="43" t="s">
        <v>95</v>
      </c>
      <c r="J3" s="43">
        <v>1</v>
      </c>
      <c r="K3" s="43" t="s">
        <v>35</v>
      </c>
      <c r="L3" s="43">
        <v>1</v>
      </c>
      <c r="M3" s="43">
        <v>2</v>
      </c>
      <c r="O3" s="43" t="s">
        <v>279</v>
      </c>
      <c r="P3" s="53" t="s">
        <v>1202</v>
      </c>
      <c r="Q3" s="53" t="s">
        <v>2549</v>
      </c>
      <c r="R3" s="53" t="s">
        <v>634</v>
      </c>
      <c r="S3" s="53" t="s">
        <v>1873</v>
      </c>
      <c r="T3" s="53" t="s">
        <v>1886</v>
      </c>
      <c r="U3" s="53" t="s">
        <v>3219</v>
      </c>
      <c r="V3" s="53" t="s">
        <v>2205</v>
      </c>
      <c r="W3" s="53" t="s">
        <v>2582</v>
      </c>
      <c r="X3" s="53" t="s">
        <v>3220</v>
      </c>
    </row>
    <row r="4" spans="1:24" ht="15.75" customHeight="1" x14ac:dyDescent="0.25">
      <c r="A4" s="54"/>
      <c r="G4" s="43" t="s">
        <v>96</v>
      </c>
      <c r="H4" s="43" t="s">
        <v>3221</v>
      </c>
      <c r="I4" s="43" t="s">
        <v>96</v>
      </c>
      <c r="J4" s="43">
        <v>2</v>
      </c>
      <c r="K4" s="43" t="s">
        <v>35</v>
      </c>
      <c r="L4" s="43">
        <v>1</v>
      </c>
      <c r="M4" s="43">
        <v>3</v>
      </c>
      <c r="O4" s="43" t="s">
        <v>281</v>
      </c>
      <c r="P4" s="53" t="s">
        <v>1203</v>
      </c>
      <c r="Q4" s="53" t="s">
        <v>2532</v>
      </c>
      <c r="R4" s="53" t="s">
        <v>620</v>
      </c>
      <c r="S4" s="53" t="s">
        <v>1875</v>
      </c>
      <c r="T4" s="53" t="s">
        <v>1887</v>
      </c>
      <c r="U4" s="53" t="s">
        <v>3222</v>
      </c>
      <c r="V4" s="53" t="s">
        <v>2192</v>
      </c>
      <c r="W4" s="53" t="s">
        <v>2597</v>
      </c>
      <c r="X4" s="53" t="s">
        <v>3223</v>
      </c>
    </row>
    <row r="5" spans="1:24" x14ac:dyDescent="0.25">
      <c r="A5" s="55" t="s">
        <v>34</v>
      </c>
      <c r="B5" s="56" t="s">
        <v>15</v>
      </c>
      <c r="C5" s="56" t="s">
        <v>3224</v>
      </c>
      <c r="D5" s="42"/>
      <c r="G5" s="43" t="s">
        <v>97</v>
      </c>
      <c r="H5" s="43" t="s">
        <v>3225</v>
      </c>
      <c r="I5" s="43" t="s">
        <v>97</v>
      </c>
      <c r="J5" s="43">
        <v>3</v>
      </c>
      <c r="K5" s="43" t="s">
        <v>35</v>
      </c>
      <c r="L5" s="43">
        <v>1</v>
      </c>
      <c r="M5" s="43">
        <v>4</v>
      </c>
      <c r="O5" s="43" t="s">
        <v>283</v>
      </c>
      <c r="P5" s="53" t="s">
        <v>1201</v>
      </c>
      <c r="Q5" s="53" t="s">
        <v>2511</v>
      </c>
      <c r="R5" s="53" t="s">
        <v>626</v>
      </c>
      <c r="S5" s="53" t="s">
        <v>1879</v>
      </c>
      <c r="T5" s="53" t="s">
        <v>1888</v>
      </c>
      <c r="U5" s="53" t="s">
        <v>3226</v>
      </c>
      <c r="V5" s="53" t="s">
        <v>2178</v>
      </c>
      <c r="W5" s="53" t="s">
        <v>2599</v>
      </c>
      <c r="X5" s="53" t="s">
        <v>3227</v>
      </c>
    </row>
    <row r="6" spans="1:24" x14ac:dyDescent="0.25">
      <c r="A6" s="44" t="s">
        <v>3228</v>
      </c>
      <c r="B6" s="45" t="s">
        <v>3229</v>
      </c>
      <c r="C6" s="45" t="s">
        <v>3211</v>
      </c>
      <c r="G6" s="43" t="s">
        <v>98</v>
      </c>
      <c r="H6" s="43" t="s">
        <v>3230</v>
      </c>
      <c r="I6" s="43" t="s">
        <v>98</v>
      </c>
      <c r="J6" s="43">
        <v>1</v>
      </c>
      <c r="K6" s="43" t="s">
        <v>35</v>
      </c>
      <c r="L6" s="43">
        <v>1</v>
      </c>
      <c r="M6" s="43">
        <v>5</v>
      </c>
      <c r="O6" s="43" t="s">
        <v>285</v>
      </c>
      <c r="P6" s="53" t="s">
        <v>1205</v>
      </c>
      <c r="Q6" s="53" t="s">
        <v>2536</v>
      </c>
      <c r="R6" s="53" t="s">
        <v>665</v>
      </c>
      <c r="S6" s="53" t="s">
        <v>1877</v>
      </c>
      <c r="T6" s="53" t="s">
        <v>1889</v>
      </c>
      <c r="U6" s="53" t="s">
        <v>3191</v>
      </c>
      <c r="V6" s="53" t="s">
        <v>3231</v>
      </c>
      <c r="W6" s="53" t="s">
        <v>2578</v>
      </c>
      <c r="X6" s="53" t="s">
        <v>3232</v>
      </c>
    </row>
    <row r="7" spans="1:24" x14ac:dyDescent="0.25">
      <c r="A7" s="44" t="s">
        <v>3233</v>
      </c>
      <c r="B7" s="45" t="s">
        <v>3234</v>
      </c>
      <c r="C7" s="45" t="s">
        <v>3211</v>
      </c>
      <c r="G7" s="43" t="s">
        <v>99</v>
      </c>
      <c r="H7" s="43" t="s">
        <v>100</v>
      </c>
      <c r="I7" s="43" t="s">
        <v>99</v>
      </c>
      <c r="J7" s="43">
        <v>2</v>
      </c>
      <c r="K7" s="43" t="s">
        <v>35</v>
      </c>
      <c r="L7" s="43">
        <v>1</v>
      </c>
      <c r="M7" s="43">
        <v>6</v>
      </c>
      <c r="O7" s="43" t="s">
        <v>289</v>
      </c>
      <c r="P7" s="53" t="s">
        <v>1199</v>
      </c>
      <c r="Q7" s="53" t="s">
        <v>2519</v>
      </c>
      <c r="R7" s="53" t="s">
        <v>667</v>
      </c>
      <c r="S7" s="53" t="s">
        <v>1881</v>
      </c>
      <c r="T7" s="53" t="s">
        <v>1890</v>
      </c>
      <c r="U7" s="53" t="s">
        <v>3201</v>
      </c>
      <c r="V7" s="53" t="s">
        <v>2182</v>
      </c>
      <c r="W7" s="53" t="s">
        <v>2588</v>
      </c>
      <c r="X7" s="53" t="s">
        <v>3235</v>
      </c>
    </row>
    <row r="8" spans="1:24" x14ac:dyDescent="0.25">
      <c r="A8" s="44" t="s">
        <v>3236</v>
      </c>
      <c r="B8" s="45" t="s">
        <v>3237</v>
      </c>
      <c r="C8" s="45" t="s">
        <v>3211</v>
      </c>
      <c r="G8" s="43" t="s">
        <v>101</v>
      </c>
      <c r="H8" s="43" t="s">
        <v>102</v>
      </c>
      <c r="I8" s="43" t="s">
        <v>101</v>
      </c>
      <c r="J8" s="43">
        <v>3</v>
      </c>
      <c r="K8" s="43" t="s">
        <v>35</v>
      </c>
      <c r="L8" s="43">
        <v>1</v>
      </c>
      <c r="M8" s="43">
        <v>7</v>
      </c>
      <c r="O8" s="43" t="s">
        <v>291</v>
      </c>
      <c r="Q8" s="53" t="s">
        <v>2541</v>
      </c>
      <c r="R8" s="53" t="s">
        <v>792</v>
      </c>
      <c r="S8" s="53" t="s">
        <v>1883</v>
      </c>
      <c r="T8" s="53" t="s">
        <v>1891</v>
      </c>
      <c r="U8" s="53" t="s">
        <v>3157</v>
      </c>
      <c r="V8" s="53" t="s">
        <v>2193</v>
      </c>
      <c r="W8" s="53" t="s">
        <v>2605</v>
      </c>
      <c r="X8" s="53" t="s">
        <v>3238</v>
      </c>
    </row>
    <row r="9" spans="1:24" x14ac:dyDescent="0.25">
      <c r="A9" s="44" t="s">
        <v>3239</v>
      </c>
      <c r="B9" s="45" t="s">
        <v>3240</v>
      </c>
      <c r="C9" s="45" t="s">
        <v>3217</v>
      </c>
      <c r="G9" s="43" t="s">
        <v>103</v>
      </c>
      <c r="H9" s="43" t="s">
        <v>104</v>
      </c>
      <c r="I9" s="43" t="s">
        <v>103</v>
      </c>
      <c r="J9" s="43">
        <v>3</v>
      </c>
      <c r="K9" s="43" t="s">
        <v>35</v>
      </c>
      <c r="L9" s="43">
        <v>1</v>
      </c>
      <c r="M9" s="43">
        <v>8</v>
      </c>
      <c r="O9" s="43" t="s">
        <v>295</v>
      </c>
      <c r="Q9" s="53" t="s">
        <v>2526</v>
      </c>
      <c r="R9" s="53" t="s">
        <v>628</v>
      </c>
      <c r="T9" s="53" t="s">
        <v>1892</v>
      </c>
      <c r="U9" s="53" t="s">
        <v>3183</v>
      </c>
      <c r="V9" s="53" t="s">
        <v>2284</v>
      </c>
      <c r="W9" s="53" t="s">
        <v>2572</v>
      </c>
      <c r="X9" s="53" t="s">
        <v>3241</v>
      </c>
    </row>
    <row r="10" spans="1:24" x14ac:dyDescent="0.25">
      <c r="A10" s="44" t="s">
        <v>3242</v>
      </c>
      <c r="B10" s="45" t="s">
        <v>3243</v>
      </c>
      <c r="C10" s="45" t="s">
        <v>3211</v>
      </c>
      <c r="G10" s="43" t="s">
        <v>105</v>
      </c>
      <c r="H10" s="43" t="s">
        <v>106</v>
      </c>
      <c r="I10" s="43" t="s">
        <v>105</v>
      </c>
      <c r="J10" s="43">
        <v>3</v>
      </c>
      <c r="K10" s="43" t="s">
        <v>35</v>
      </c>
      <c r="L10" s="43">
        <v>1</v>
      </c>
      <c r="M10" s="43">
        <v>9</v>
      </c>
      <c r="O10" s="43" t="s">
        <v>297</v>
      </c>
      <c r="Q10" s="53" t="s">
        <v>2543</v>
      </c>
      <c r="R10" s="53" t="s">
        <v>794</v>
      </c>
      <c r="T10" s="53" t="s">
        <v>1893</v>
      </c>
      <c r="U10" s="53" t="s">
        <v>3244</v>
      </c>
      <c r="V10" s="53" t="s">
        <v>2154</v>
      </c>
      <c r="W10" s="53" t="s">
        <v>2576</v>
      </c>
      <c r="X10" s="53" t="s">
        <v>3245</v>
      </c>
    </row>
    <row r="11" spans="1:24" x14ac:dyDescent="0.25">
      <c r="A11" s="44" t="s">
        <v>3246</v>
      </c>
      <c r="B11" s="45" t="s">
        <v>3247</v>
      </c>
      <c r="C11" s="45" t="s">
        <v>3211</v>
      </c>
      <c r="G11" s="43" t="s">
        <v>107</v>
      </c>
      <c r="H11" s="43" t="s">
        <v>108</v>
      </c>
      <c r="I11" s="43" t="s">
        <v>107</v>
      </c>
      <c r="J11" s="43">
        <v>2</v>
      </c>
      <c r="K11" s="43" t="s">
        <v>35</v>
      </c>
      <c r="L11" s="43">
        <v>1</v>
      </c>
      <c r="M11" s="43">
        <v>10</v>
      </c>
      <c r="O11" s="43" t="s">
        <v>301</v>
      </c>
      <c r="Q11" s="53" t="s">
        <v>2509</v>
      </c>
      <c r="R11" s="53" t="s">
        <v>636</v>
      </c>
      <c r="T11" s="53" t="s">
        <v>1894</v>
      </c>
      <c r="U11" s="53" t="s">
        <v>3248</v>
      </c>
      <c r="V11" s="53" t="s">
        <v>2176</v>
      </c>
      <c r="W11" s="53" t="s">
        <v>2574</v>
      </c>
      <c r="X11" s="53" t="s">
        <v>3249</v>
      </c>
    </row>
    <row r="12" spans="1:24" x14ac:dyDescent="0.25">
      <c r="A12" s="44" t="s">
        <v>3250</v>
      </c>
      <c r="B12" s="45" t="s">
        <v>3251</v>
      </c>
      <c r="C12" s="45" t="s">
        <v>3211</v>
      </c>
      <c r="G12" s="43" t="s">
        <v>111</v>
      </c>
      <c r="H12" s="43" t="s">
        <v>112</v>
      </c>
      <c r="I12" s="43" t="s">
        <v>111</v>
      </c>
      <c r="J12" s="43">
        <v>3</v>
      </c>
      <c r="K12" s="43" t="s">
        <v>35</v>
      </c>
      <c r="L12" s="43">
        <v>1</v>
      </c>
      <c r="M12" s="43">
        <v>11</v>
      </c>
      <c r="O12" s="43" t="s">
        <v>303</v>
      </c>
      <c r="Q12" s="53" t="s">
        <v>2530</v>
      </c>
      <c r="R12" s="53" t="s">
        <v>1124</v>
      </c>
      <c r="T12" s="53" t="s">
        <v>1895</v>
      </c>
      <c r="U12" s="53" t="s">
        <v>3193</v>
      </c>
      <c r="V12" s="53" t="s">
        <v>2270</v>
      </c>
      <c r="W12" s="53" t="s">
        <v>2611</v>
      </c>
      <c r="X12" s="53" t="s">
        <v>3252</v>
      </c>
    </row>
    <row r="13" spans="1:24" x14ac:dyDescent="0.25">
      <c r="A13" s="44" t="s">
        <v>3253</v>
      </c>
      <c r="B13" s="45" t="s">
        <v>3254</v>
      </c>
      <c r="C13" s="45" t="s">
        <v>3211</v>
      </c>
      <c r="G13" s="43" t="s">
        <v>3255</v>
      </c>
      <c r="H13" s="43" t="s">
        <v>109</v>
      </c>
      <c r="I13" s="43" t="s">
        <v>3255</v>
      </c>
      <c r="J13" s="43">
        <v>3</v>
      </c>
      <c r="K13" s="43" t="s">
        <v>35</v>
      </c>
      <c r="L13" s="43">
        <v>1</v>
      </c>
      <c r="M13" s="43">
        <v>12</v>
      </c>
      <c r="O13" s="43" t="s">
        <v>305</v>
      </c>
      <c r="Q13" s="53" t="s">
        <v>2546</v>
      </c>
      <c r="R13" s="53" t="s">
        <v>638</v>
      </c>
      <c r="U13" s="53" t="s">
        <v>3256</v>
      </c>
      <c r="V13" s="53" t="s">
        <v>2274</v>
      </c>
      <c r="W13" s="53" t="s">
        <v>2565</v>
      </c>
      <c r="X13" s="53" t="s">
        <v>3257</v>
      </c>
    </row>
    <row r="14" spans="1:24" x14ac:dyDescent="0.25">
      <c r="A14" s="44" t="s">
        <v>3258</v>
      </c>
      <c r="B14" s="45" t="s">
        <v>3259</v>
      </c>
      <c r="C14" s="45" t="s">
        <v>3217</v>
      </c>
      <c r="G14" s="43" t="s">
        <v>3260</v>
      </c>
      <c r="H14" s="43" t="s">
        <v>110</v>
      </c>
      <c r="I14" s="43" t="s">
        <v>3260</v>
      </c>
      <c r="J14" s="43">
        <v>3</v>
      </c>
      <c r="K14" s="43" t="s">
        <v>35</v>
      </c>
      <c r="L14" s="43">
        <v>1</v>
      </c>
      <c r="M14" s="43">
        <v>13</v>
      </c>
      <c r="Q14" s="53" t="s">
        <v>2528</v>
      </c>
      <c r="R14" s="53" t="s">
        <v>1116</v>
      </c>
      <c r="U14" s="53" t="s">
        <v>3261</v>
      </c>
      <c r="V14" s="53" t="s">
        <v>2280</v>
      </c>
      <c r="W14" s="53" t="s">
        <v>2563</v>
      </c>
    </row>
    <row r="15" spans="1:24" x14ac:dyDescent="0.25">
      <c r="A15" s="44" t="s">
        <v>3262</v>
      </c>
      <c r="B15" s="45" t="s">
        <v>3263</v>
      </c>
      <c r="C15" s="45" t="s">
        <v>3211</v>
      </c>
      <c r="G15" s="43" t="s">
        <v>113</v>
      </c>
      <c r="H15" s="43" t="s">
        <v>114</v>
      </c>
      <c r="I15" s="43" t="s">
        <v>113</v>
      </c>
      <c r="J15" s="43">
        <v>2</v>
      </c>
      <c r="K15" s="43" t="s">
        <v>35</v>
      </c>
      <c r="L15" s="43">
        <v>1</v>
      </c>
      <c r="M15" s="43">
        <v>14</v>
      </c>
      <c r="Q15" s="53" t="s">
        <v>2517</v>
      </c>
      <c r="R15" s="53" t="s">
        <v>630</v>
      </c>
      <c r="U15" s="53" t="s">
        <v>3264</v>
      </c>
      <c r="V15" s="53" t="s">
        <v>2184</v>
      </c>
      <c r="W15" s="53" t="s">
        <v>2584</v>
      </c>
    </row>
    <row r="16" spans="1:24" x14ac:dyDescent="0.25">
      <c r="A16" s="44" t="s">
        <v>3265</v>
      </c>
      <c r="B16" s="45" t="s">
        <v>3266</v>
      </c>
      <c r="C16" s="45" t="s">
        <v>3217</v>
      </c>
      <c r="G16" s="43" t="s">
        <v>115</v>
      </c>
      <c r="H16" s="43" t="s">
        <v>116</v>
      </c>
      <c r="I16" s="43" t="s">
        <v>115</v>
      </c>
      <c r="J16" s="43">
        <v>3</v>
      </c>
      <c r="K16" s="43" t="s">
        <v>35</v>
      </c>
      <c r="L16" s="43">
        <v>1</v>
      </c>
      <c r="M16" s="43">
        <v>15</v>
      </c>
      <c r="Q16" s="53" t="s">
        <v>2513</v>
      </c>
      <c r="R16" s="53" t="s">
        <v>670</v>
      </c>
      <c r="V16" s="53" t="s">
        <v>2236</v>
      </c>
      <c r="W16" s="53" t="s">
        <v>2561</v>
      </c>
    </row>
    <row r="17" spans="1:23" x14ac:dyDescent="0.25">
      <c r="A17" s="44" t="s">
        <v>3267</v>
      </c>
      <c r="B17" s="45" t="s">
        <v>3268</v>
      </c>
      <c r="C17" s="45" t="s">
        <v>3217</v>
      </c>
      <c r="G17" s="43" t="s">
        <v>117</v>
      </c>
      <c r="H17" s="43" t="s">
        <v>118</v>
      </c>
      <c r="I17" s="43" t="s">
        <v>117</v>
      </c>
      <c r="J17" s="43">
        <v>3</v>
      </c>
      <c r="K17" s="43" t="s">
        <v>35</v>
      </c>
      <c r="L17" s="43">
        <v>1</v>
      </c>
      <c r="M17" s="43">
        <v>16</v>
      </c>
      <c r="Q17" s="53" t="s">
        <v>2540</v>
      </c>
      <c r="R17" s="53" t="s">
        <v>796</v>
      </c>
      <c r="V17" s="53" t="s">
        <v>2261</v>
      </c>
      <c r="W17" s="53" t="s">
        <v>2555</v>
      </c>
    </row>
    <row r="18" spans="1:23" x14ac:dyDescent="0.25">
      <c r="A18" s="44" t="s">
        <v>3269</v>
      </c>
      <c r="B18" s="45" t="s">
        <v>3270</v>
      </c>
      <c r="C18" s="45" t="s">
        <v>3217</v>
      </c>
      <c r="G18" s="43" t="s">
        <v>119</v>
      </c>
      <c r="H18" s="43" t="s">
        <v>120</v>
      </c>
      <c r="I18" s="43" t="s">
        <v>119</v>
      </c>
      <c r="J18" s="43">
        <v>3</v>
      </c>
      <c r="K18" s="43" t="s">
        <v>35</v>
      </c>
      <c r="L18" s="43">
        <v>1</v>
      </c>
      <c r="M18" s="43">
        <v>17</v>
      </c>
      <c r="Q18" s="53" t="s">
        <v>2544</v>
      </c>
      <c r="R18" s="53" t="s">
        <v>640</v>
      </c>
      <c r="V18" s="53" t="s">
        <v>2263</v>
      </c>
      <c r="W18" s="53" t="s">
        <v>2559</v>
      </c>
    </row>
    <row r="19" spans="1:23" x14ac:dyDescent="0.25">
      <c r="A19" s="45" t="s">
        <v>3271</v>
      </c>
      <c r="B19" s="45" t="s">
        <v>3272</v>
      </c>
      <c r="C19" s="45" t="s">
        <v>3217</v>
      </c>
      <c r="G19" s="43" t="s">
        <v>121</v>
      </c>
      <c r="H19" s="43" t="s">
        <v>122</v>
      </c>
      <c r="I19" s="43" t="s">
        <v>121</v>
      </c>
      <c r="J19" s="43">
        <v>3</v>
      </c>
      <c r="K19" s="43" t="s">
        <v>35</v>
      </c>
      <c r="L19" s="43">
        <v>1</v>
      </c>
      <c r="M19" s="43">
        <v>18</v>
      </c>
      <c r="Q19" s="53" t="s">
        <v>2538</v>
      </c>
      <c r="R19" s="53" t="s">
        <v>806</v>
      </c>
      <c r="V19" s="53" t="s">
        <v>2245</v>
      </c>
      <c r="W19" s="53" t="s">
        <v>2595</v>
      </c>
    </row>
    <row r="20" spans="1:23" x14ac:dyDescent="0.25">
      <c r="A20" s="45" t="s">
        <v>3273</v>
      </c>
      <c r="B20" s="45" t="s">
        <v>3274</v>
      </c>
      <c r="C20" s="45" t="s">
        <v>3211</v>
      </c>
      <c r="G20" s="43" t="s">
        <v>123</v>
      </c>
      <c r="H20" s="43" t="s">
        <v>124</v>
      </c>
      <c r="I20" s="43" t="s">
        <v>123</v>
      </c>
      <c r="J20" s="43">
        <v>3</v>
      </c>
      <c r="K20" s="43" t="s">
        <v>35</v>
      </c>
      <c r="L20" s="43">
        <v>1</v>
      </c>
      <c r="M20" s="43">
        <v>19</v>
      </c>
      <c r="Q20" s="53" t="s">
        <v>2515</v>
      </c>
      <c r="R20" s="53" t="s">
        <v>1126</v>
      </c>
      <c r="V20" s="53" t="s">
        <v>2218</v>
      </c>
      <c r="W20" s="53" t="s">
        <v>2609</v>
      </c>
    </row>
    <row r="21" spans="1:23" x14ac:dyDescent="0.25">
      <c r="A21" s="45" t="s">
        <v>3275</v>
      </c>
      <c r="B21" s="45" t="s">
        <v>3276</v>
      </c>
      <c r="C21" s="45" t="s">
        <v>3211</v>
      </c>
      <c r="G21" s="43" t="s">
        <v>125</v>
      </c>
      <c r="H21" s="43" t="s">
        <v>126</v>
      </c>
      <c r="I21" s="43" t="s">
        <v>125</v>
      </c>
      <c r="J21" s="43">
        <v>3</v>
      </c>
      <c r="K21" s="43" t="s">
        <v>35</v>
      </c>
      <c r="L21" s="43">
        <v>1</v>
      </c>
      <c r="M21" s="43">
        <v>20</v>
      </c>
      <c r="Q21" s="53" t="s">
        <v>2524</v>
      </c>
      <c r="R21" s="53" t="s">
        <v>1118</v>
      </c>
      <c r="V21" s="53" t="s">
        <v>2186</v>
      </c>
      <c r="W21" s="53" t="s">
        <v>2603</v>
      </c>
    </row>
    <row r="22" spans="1:23" x14ac:dyDescent="0.25">
      <c r="G22" s="43" t="s">
        <v>127</v>
      </c>
      <c r="H22" s="43" t="s">
        <v>128</v>
      </c>
      <c r="I22" s="43" t="s">
        <v>127</v>
      </c>
      <c r="J22" s="43">
        <v>2</v>
      </c>
      <c r="K22" s="43" t="s">
        <v>35</v>
      </c>
      <c r="L22" s="43">
        <v>1</v>
      </c>
      <c r="M22" s="43">
        <v>21</v>
      </c>
      <c r="R22" s="53" t="s">
        <v>741</v>
      </c>
      <c r="V22" s="53" t="s">
        <v>2202</v>
      </c>
      <c r="W22" s="53" t="s">
        <v>2567</v>
      </c>
    </row>
    <row r="23" spans="1:23" x14ac:dyDescent="0.25">
      <c r="G23" s="43" t="s">
        <v>129</v>
      </c>
      <c r="H23" s="43" t="s">
        <v>130</v>
      </c>
      <c r="I23" s="43" t="s">
        <v>129</v>
      </c>
      <c r="J23" s="43">
        <v>3</v>
      </c>
      <c r="K23" s="43" t="s">
        <v>35</v>
      </c>
      <c r="L23" s="43">
        <v>1</v>
      </c>
      <c r="M23" s="43">
        <v>22</v>
      </c>
      <c r="R23" s="53" t="s">
        <v>1120</v>
      </c>
      <c r="V23" s="53" t="s">
        <v>2214</v>
      </c>
      <c r="W23" s="53" t="s">
        <v>2590</v>
      </c>
    </row>
    <row r="24" spans="1:23" x14ac:dyDescent="0.25">
      <c r="G24" s="43" t="s">
        <v>131</v>
      </c>
      <c r="H24" s="43" t="s">
        <v>132</v>
      </c>
      <c r="I24" s="43" t="s">
        <v>131</v>
      </c>
      <c r="J24" s="43">
        <v>3</v>
      </c>
      <c r="K24" s="43" t="s">
        <v>35</v>
      </c>
      <c r="L24" s="43">
        <v>1</v>
      </c>
      <c r="M24" s="43">
        <v>23</v>
      </c>
      <c r="R24" s="53" t="s">
        <v>798</v>
      </c>
      <c r="V24" s="53" t="s">
        <v>2228</v>
      </c>
    </row>
    <row r="25" spans="1:23" x14ac:dyDescent="0.25">
      <c r="G25" s="43" t="s">
        <v>133</v>
      </c>
      <c r="H25" s="43" t="s">
        <v>134</v>
      </c>
      <c r="I25" s="43" t="s">
        <v>133</v>
      </c>
      <c r="J25" s="43">
        <v>2</v>
      </c>
      <c r="K25" s="43" t="s">
        <v>35</v>
      </c>
      <c r="L25" s="43">
        <v>1</v>
      </c>
      <c r="M25" s="43">
        <v>24</v>
      </c>
      <c r="R25" s="53" t="s">
        <v>749</v>
      </c>
      <c r="V25" s="53" t="s">
        <v>2164</v>
      </c>
    </row>
    <row r="26" spans="1:23" x14ac:dyDescent="0.25">
      <c r="A26" s="42" t="s">
        <v>86</v>
      </c>
      <c r="B26" s="42" t="s">
        <v>87</v>
      </c>
      <c r="D26" s="42" t="s">
        <v>3277</v>
      </c>
      <c r="G26" s="43" t="s">
        <v>135</v>
      </c>
      <c r="H26" s="43" t="s">
        <v>136</v>
      </c>
      <c r="I26" s="43" t="s">
        <v>135</v>
      </c>
      <c r="J26" s="43">
        <v>3</v>
      </c>
      <c r="K26" s="43" t="s">
        <v>35</v>
      </c>
      <c r="L26" s="43">
        <v>1</v>
      </c>
      <c r="M26" s="43">
        <v>25</v>
      </c>
      <c r="R26" s="53" t="s">
        <v>800</v>
      </c>
      <c r="V26" s="53" t="s">
        <v>2197</v>
      </c>
    </row>
    <row r="27" spans="1:23" x14ac:dyDescent="0.25">
      <c r="A27" s="45" t="s">
        <v>41</v>
      </c>
      <c r="B27" s="45" t="s">
        <v>40</v>
      </c>
      <c r="D27" t="s">
        <v>3278</v>
      </c>
      <c r="E27" s="43" t="s">
        <v>16</v>
      </c>
      <c r="G27" s="43" t="s">
        <v>137</v>
      </c>
      <c r="H27" s="43" t="s">
        <v>138</v>
      </c>
      <c r="I27" s="43" t="s">
        <v>137</v>
      </c>
      <c r="J27" s="43">
        <v>3</v>
      </c>
      <c r="K27" s="43" t="s">
        <v>35</v>
      </c>
      <c r="L27" s="43">
        <v>1</v>
      </c>
      <c r="M27" s="43">
        <v>26</v>
      </c>
      <c r="R27" s="53" t="s">
        <v>642</v>
      </c>
      <c r="V27" s="53" t="s">
        <v>3279</v>
      </c>
    </row>
    <row r="28" spans="1:23" x14ac:dyDescent="0.25">
      <c r="A28" s="45" t="s">
        <v>45</v>
      </c>
      <c r="B28" s="45" t="s">
        <v>44</v>
      </c>
      <c r="D28" t="s">
        <v>56</v>
      </c>
      <c r="E28" s="43" t="s">
        <v>24</v>
      </c>
      <c r="G28" s="43" t="s">
        <v>139</v>
      </c>
      <c r="H28" s="43" t="s">
        <v>140</v>
      </c>
      <c r="I28" s="43" t="s">
        <v>139</v>
      </c>
      <c r="J28" s="43">
        <v>3</v>
      </c>
      <c r="K28" s="43" t="s">
        <v>35</v>
      </c>
      <c r="L28" s="43">
        <v>1</v>
      </c>
      <c r="M28" s="43">
        <v>27</v>
      </c>
      <c r="R28" s="53" t="s">
        <v>739</v>
      </c>
      <c r="V28" s="53" t="s">
        <v>2220</v>
      </c>
    </row>
    <row r="29" spans="1:23" x14ac:dyDescent="0.25">
      <c r="A29" s="45" t="s">
        <v>82</v>
      </c>
      <c r="B29" s="45" t="s">
        <v>81</v>
      </c>
      <c r="D29" t="s">
        <v>3280</v>
      </c>
      <c r="E29" s="43" t="s">
        <v>25</v>
      </c>
      <c r="G29" s="43" t="s">
        <v>141</v>
      </c>
      <c r="H29" s="43" t="s">
        <v>142</v>
      </c>
      <c r="I29" s="43" t="s">
        <v>141</v>
      </c>
      <c r="J29" s="43">
        <v>3</v>
      </c>
      <c r="K29" s="43" t="s">
        <v>35</v>
      </c>
      <c r="L29" s="43">
        <v>1</v>
      </c>
      <c r="M29" s="43">
        <v>28</v>
      </c>
      <c r="R29" s="53" t="s">
        <v>1122</v>
      </c>
      <c r="V29" s="53" t="s">
        <v>2146</v>
      </c>
    </row>
    <row r="30" spans="1:23" x14ac:dyDescent="0.25">
      <c r="A30" s="45" t="s">
        <v>43</v>
      </c>
      <c r="B30" s="45" t="s">
        <v>42</v>
      </c>
      <c r="D30" t="s">
        <v>3281</v>
      </c>
      <c r="E30" s="43" t="s">
        <v>26</v>
      </c>
      <c r="G30" s="43" t="s">
        <v>143</v>
      </c>
      <c r="H30" s="43" t="s">
        <v>144</v>
      </c>
      <c r="I30" s="43" t="s">
        <v>143</v>
      </c>
      <c r="J30" s="43">
        <v>3</v>
      </c>
      <c r="K30" s="43" t="s">
        <v>35</v>
      </c>
      <c r="L30" s="43">
        <v>1</v>
      </c>
      <c r="M30" s="43">
        <v>29</v>
      </c>
      <c r="R30" s="53" t="s">
        <v>1128</v>
      </c>
      <c r="V30" s="53" t="s">
        <v>2206</v>
      </c>
    </row>
    <row r="31" spans="1:23" x14ac:dyDescent="0.25">
      <c r="A31" s="45" t="s">
        <v>60</v>
      </c>
      <c r="B31" s="45" t="s">
        <v>59</v>
      </c>
      <c r="D31" t="s">
        <v>3282</v>
      </c>
      <c r="E31" s="43" t="s">
        <v>27</v>
      </c>
      <c r="G31" s="43" t="s">
        <v>145</v>
      </c>
      <c r="H31" s="43" t="s">
        <v>146</v>
      </c>
      <c r="I31" s="43" t="s">
        <v>145</v>
      </c>
      <c r="J31" s="43">
        <v>3</v>
      </c>
      <c r="K31" s="43" t="s">
        <v>35</v>
      </c>
      <c r="L31" s="43">
        <v>1</v>
      </c>
      <c r="M31" s="43">
        <v>30</v>
      </c>
      <c r="R31" s="53" t="s">
        <v>745</v>
      </c>
      <c r="V31" s="53" t="s">
        <v>2194</v>
      </c>
    </row>
    <row r="32" spans="1:23" x14ac:dyDescent="0.25">
      <c r="A32" s="45" t="s">
        <v>62</v>
      </c>
      <c r="B32" s="45" t="s">
        <v>61</v>
      </c>
      <c r="D32" t="s">
        <v>3283</v>
      </c>
      <c r="E32" s="43" t="s">
        <v>28</v>
      </c>
      <c r="G32" s="43" t="s">
        <v>147</v>
      </c>
      <c r="H32" s="43" t="s">
        <v>148</v>
      </c>
      <c r="I32" s="43" t="s">
        <v>147</v>
      </c>
      <c r="J32" s="43">
        <v>3</v>
      </c>
      <c r="K32" s="43" t="s">
        <v>35</v>
      </c>
      <c r="L32" s="43">
        <v>1</v>
      </c>
      <c r="M32" s="43">
        <v>31</v>
      </c>
      <c r="R32" s="53" t="s">
        <v>644</v>
      </c>
      <c r="V32" s="53" t="s">
        <v>2162</v>
      </c>
    </row>
    <row r="33" spans="1:22" x14ac:dyDescent="0.25">
      <c r="A33" s="45" t="s">
        <v>88</v>
      </c>
      <c r="B33" s="45" t="s">
        <v>89</v>
      </c>
      <c r="D33" t="s">
        <v>3284</v>
      </c>
      <c r="E33" s="43" t="s">
        <v>29</v>
      </c>
      <c r="G33" s="43" t="s">
        <v>149</v>
      </c>
      <c r="H33" s="43" t="s">
        <v>150</v>
      </c>
      <c r="I33" s="43" t="s">
        <v>149</v>
      </c>
      <c r="J33" s="43">
        <v>3</v>
      </c>
      <c r="K33" s="43" t="s">
        <v>35</v>
      </c>
      <c r="L33" s="43">
        <v>1</v>
      </c>
      <c r="M33" s="43">
        <v>32</v>
      </c>
      <c r="R33" s="53" t="s">
        <v>646</v>
      </c>
      <c r="V33" s="53" t="s">
        <v>2145</v>
      </c>
    </row>
    <row r="34" spans="1:22" x14ac:dyDescent="0.25">
      <c r="A34" s="45" t="s">
        <v>73</v>
      </c>
      <c r="B34" s="45" t="s">
        <v>72</v>
      </c>
      <c r="G34" s="43" t="s">
        <v>151</v>
      </c>
      <c r="H34" s="43" t="s">
        <v>3285</v>
      </c>
      <c r="I34" s="43" t="s">
        <v>151</v>
      </c>
      <c r="J34" s="43">
        <v>1</v>
      </c>
      <c r="K34" s="43" t="s">
        <v>35</v>
      </c>
      <c r="L34" s="43">
        <v>1</v>
      </c>
      <c r="M34" s="43">
        <v>33</v>
      </c>
      <c r="R34" s="53" t="s">
        <v>648</v>
      </c>
      <c r="V34" s="53" t="s">
        <v>2216</v>
      </c>
    </row>
    <row r="35" spans="1:22" x14ac:dyDescent="0.25">
      <c r="A35" s="45" t="s">
        <v>84</v>
      </c>
      <c r="B35" s="45" t="s">
        <v>83</v>
      </c>
      <c r="D35" s="42" t="s">
        <v>3286</v>
      </c>
      <c r="G35" s="43" t="s">
        <v>152</v>
      </c>
      <c r="H35" s="43" t="s">
        <v>153</v>
      </c>
      <c r="I35" s="43" t="s">
        <v>152</v>
      </c>
      <c r="J35" s="43">
        <v>2</v>
      </c>
      <c r="K35" s="43" t="s">
        <v>35</v>
      </c>
      <c r="L35" s="43">
        <v>1</v>
      </c>
      <c r="M35" s="43">
        <v>34</v>
      </c>
      <c r="R35" s="53" t="s">
        <v>802</v>
      </c>
      <c r="V35" s="53" t="s">
        <v>2226</v>
      </c>
    </row>
    <row r="36" spans="1:22" x14ac:dyDescent="0.25">
      <c r="A36" s="45" t="s">
        <v>71</v>
      </c>
      <c r="B36" s="45" t="s">
        <v>70</v>
      </c>
      <c r="D36" t="s">
        <v>3287</v>
      </c>
      <c r="E36" s="43" t="s">
        <v>16</v>
      </c>
      <c r="G36" s="43" t="s">
        <v>154</v>
      </c>
      <c r="H36" s="43" t="s">
        <v>155</v>
      </c>
      <c r="I36" s="43" t="s">
        <v>154</v>
      </c>
      <c r="J36" s="43">
        <v>3</v>
      </c>
      <c r="K36" s="43" t="s">
        <v>35</v>
      </c>
      <c r="L36" s="43">
        <v>1</v>
      </c>
      <c r="M36" s="43">
        <v>35</v>
      </c>
      <c r="R36" s="53" t="s">
        <v>1130</v>
      </c>
      <c r="V36" s="53" t="s">
        <v>2150</v>
      </c>
    </row>
    <row r="37" spans="1:22" x14ac:dyDescent="0.25">
      <c r="A37" s="45" t="s">
        <v>36</v>
      </c>
      <c r="B37" s="45" t="s">
        <v>35</v>
      </c>
      <c r="D37" t="s">
        <v>3288</v>
      </c>
      <c r="E37" s="43" t="s">
        <v>24</v>
      </c>
      <c r="G37" s="43" t="s">
        <v>156</v>
      </c>
      <c r="H37" s="43" t="s">
        <v>157</v>
      </c>
      <c r="I37" s="43" t="s">
        <v>156</v>
      </c>
      <c r="J37" s="43">
        <v>2</v>
      </c>
      <c r="K37" s="43" t="s">
        <v>35</v>
      </c>
      <c r="L37" s="43">
        <v>1</v>
      </c>
      <c r="M37" s="43">
        <v>36</v>
      </c>
      <c r="R37" s="53" t="s">
        <v>650</v>
      </c>
      <c r="V37" s="53" t="s">
        <v>2243</v>
      </c>
    </row>
    <row r="38" spans="1:22" x14ac:dyDescent="0.25">
      <c r="A38" s="45" t="s">
        <v>38</v>
      </c>
      <c r="B38" s="45" t="s">
        <v>37</v>
      </c>
      <c r="D38" t="s">
        <v>3289</v>
      </c>
      <c r="E38" s="43" t="s">
        <v>25</v>
      </c>
      <c r="G38" s="43" t="s">
        <v>160</v>
      </c>
      <c r="H38" s="43" t="s">
        <v>161</v>
      </c>
      <c r="I38" s="43" t="s">
        <v>160</v>
      </c>
      <c r="J38" s="43">
        <v>3</v>
      </c>
      <c r="K38" s="43" t="s">
        <v>35</v>
      </c>
      <c r="L38" s="43">
        <v>1</v>
      </c>
      <c r="M38" s="43">
        <v>37</v>
      </c>
      <c r="R38" s="53" t="s">
        <v>1132</v>
      </c>
      <c r="V38" s="53" t="s">
        <v>2168</v>
      </c>
    </row>
    <row r="39" spans="1:22" x14ac:dyDescent="0.25">
      <c r="A39" s="45" t="s">
        <v>55</v>
      </c>
      <c r="B39" s="45" t="s">
        <v>54</v>
      </c>
      <c r="D39" t="s">
        <v>3290</v>
      </c>
      <c r="E39" s="43" t="s">
        <v>26</v>
      </c>
      <c r="G39" s="43" t="s">
        <v>3291</v>
      </c>
      <c r="H39" s="43" t="s">
        <v>3292</v>
      </c>
      <c r="I39" s="43" t="s">
        <v>3291</v>
      </c>
      <c r="J39" s="43">
        <v>3</v>
      </c>
      <c r="K39" s="43" t="s">
        <v>35</v>
      </c>
      <c r="L39" s="43">
        <v>1</v>
      </c>
      <c r="M39" s="43">
        <v>38</v>
      </c>
      <c r="R39" s="53" t="s">
        <v>1134</v>
      </c>
      <c r="V39" s="53" t="s">
        <v>2170</v>
      </c>
    </row>
    <row r="40" spans="1:22" x14ac:dyDescent="0.25">
      <c r="A40" s="45" t="s">
        <v>58</v>
      </c>
      <c r="B40" s="45" t="s">
        <v>57</v>
      </c>
      <c r="D40" t="s">
        <v>3293</v>
      </c>
      <c r="E40" s="43" t="s">
        <v>27</v>
      </c>
      <c r="G40" s="43" t="s">
        <v>3294</v>
      </c>
      <c r="H40" s="43" t="s">
        <v>3295</v>
      </c>
      <c r="I40" s="43" t="s">
        <v>3294</v>
      </c>
      <c r="J40" s="43">
        <v>3</v>
      </c>
      <c r="K40" s="43" t="s">
        <v>35</v>
      </c>
      <c r="L40" s="43">
        <v>1</v>
      </c>
      <c r="M40" s="43">
        <v>39</v>
      </c>
      <c r="R40" s="53" t="s">
        <v>632</v>
      </c>
      <c r="V40" s="53" t="s">
        <v>2254</v>
      </c>
    </row>
    <row r="41" spans="1:22" x14ac:dyDescent="0.25">
      <c r="A41" s="45" t="s">
        <v>3296</v>
      </c>
      <c r="B41" s="45" t="s">
        <v>39</v>
      </c>
      <c r="D41" t="s">
        <v>3297</v>
      </c>
      <c r="E41" s="43" t="s">
        <v>28</v>
      </c>
      <c r="G41" s="43" t="s">
        <v>3298</v>
      </c>
      <c r="H41" s="43" t="s">
        <v>158</v>
      </c>
      <c r="I41" s="43" t="s">
        <v>3298</v>
      </c>
      <c r="J41" s="43">
        <v>3</v>
      </c>
      <c r="K41" s="43" t="s">
        <v>35</v>
      </c>
      <c r="L41" s="43">
        <v>1</v>
      </c>
      <c r="M41" s="43">
        <v>40</v>
      </c>
      <c r="R41" s="53" t="s">
        <v>652</v>
      </c>
      <c r="V41" s="53" t="s">
        <v>2272</v>
      </c>
    </row>
    <row r="42" spans="1:22" x14ac:dyDescent="0.25">
      <c r="A42" s="45" t="s">
        <v>53</v>
      </c>
      <c r="B42" s="45" t="s">
        <v>52</v>
      </c>
      <c r="D42" t="s">
        <v>3299</v>
      </c>
      <c r="E42" s="43" t="s">
        <v>29</v>
      </c>
      <c r="G42" s="43" t="s">
        <v>3300</v>
      </c>
      <c r="H42" s="43" t="s">
        <v>159</v>
      </c>
      <c r="I42" s="43" t="s">
        <v>3300</v>
      </c>
      <c r="J42" s="43">
        <v>3</v>
      </c>
      <c r="K42" s="43" t="s">
        <v>35</v>
      </c>
      <c r="L42" s="43">
        <v>1</v>
      </c>
      <c r="M42" s="43">
        <v>41</v>
      </c>
      <c r="R42" s="53" t="s">
        <v>654</v>
      </c>
      <c r="V42" s="53" t="s">
        <v>2256</v>
      </c>
    </row>
    <row r="43" spans="1:22" x14ac:dyDescent="0.25">
      <c r="A43" s="45" t="s">
        <v>49</v>
      </c>
      <c r="B43" s="45" t="s">
        <v>48</v>
      </c>
      <c r="D43" t="s">
        <v>3301</v>
      </c>
      <c r="E43" s="43" t="s">
        <v>441</v>
      </c>
      <c r="G43" s="43" t="s">
        <v>3302</v>
      </c>
      <c r="H43" s="43" t="s">
        <v>162</v>
      </c>
      <c r="I43" s="43" t="s">
        <v>3302</v>
      </c>
      <c r="J43" s="43">
        <v>3</v>
      </c>
      <c r="K43" s="43" t="s">
        <v>35</v>
      </c>
      <c r="L43" s="43">
        <v>1</v>
      </c>
      <c r="M43" s="43">
        <v>42</v>
      </c>
      <c r="R43" s="53" t="s">
        <v>1136</v>
      </c>
      <c r="V43" s="53" t="s">
        <v>2156</v>
      </c>
    </row>
    <row r="44" spans="1:22" x14ac:dyDescent="0.25">
      <c r="A44" s="45" t="s">
        <v>66</v>
      </c>
      <c r="B44" s="45" t="s">
        <v>65</v>
      </c>
      <c r="G44" s="43" t="s">
        <v>3303</v>
      </c>
      <c r="H44" s="43" t="s">
        <v>163</v>
      </c>
      <c r="I44" s="43" t="s">
        <v>3303</v>
      </c>
      <c r="J44" s="43">
        <v>3</v>
      </c>
      <c r="K44" s="43" t="s">
        <v>35</v>
      </c>
      <c r="L44" s="43">
        <v>1</v>
      </c>
      <c r="M44" s="43">
        <v>43</v>
      </c>
      <c r="R44" s="53" t="s">
        <v>735</v>
      </c>
      <c r="V44" s="53" t="s">
        <v>2172</v>
      </c>
    </row>
    <row r="45" spans="1:22" x14ac:dyDescent="0.25">
      <c r="A45" s="45" t="s">
        <v>47</v>
      </c>
      <c r="B45" s="45" t="s">
        <v>46</v>
      </c>
      <c r="D45" s="42" t="s">
        <v>3304</v>
      </c>
      <c r="G45" s="43" t="s">
        <v>164</v>
      </c>
      <c r="H45" s="43" t="s">
        <v>165</v>
      </c>
      <c r="I45" s="43" t="s">
        <v>164</v>
      </c>
      <c r="J45" s="43">
        <v>2</v>
      </c>
      <c r="K45" s="43" t="s">
        <v>35</v>
      </c>
      <c r="L45" s="43">
        <v>1</v>
      </c>
      <c r="M45" s="43">
        <v>44</v>
      </c>
      <c r="R45" s="53" t="s">
        <v>804</v>
      </c>
      <c r="V45" s="53" t="s">
        <v>2212</v>
      </c>
    </row>
    <row r="46" spans="1:22" x14ac:dyDescent="0.25">
      <c r="A46" s="45" t="s">
        <v>3305</v>
      </c>
      <c r="B46" s="45" t="s">
        <v>56</v>
      </c>
      <c r="D46" t="s">
        <v>3306</v>
      </c>
      <c r="E46" s="43" t="s">
        <v>16</v>
      </c>
      <c r="G46" s="43" t="s">
        <v>166</v>
      </c>
      <c r="H46" s="43" t="s">
        <v>167</v>
      </c>
      <c r="I46" s="43" t="s">
        <v>166</v>
      </c>
      <c r="J46" s="43">
        <v>3</v>
      </c>
      <c r="K46" s="43" t="s">
        <v>35</v>
      </c>
      <c r="L46" s="43">
        <v>1</v>
      </c>
      <c r="M46" s="43">
        <v>45</v>
      </c>
      <c r="R46" s="53" t="s">
        <v>1138</v>
      </c>
      <c r="V46" s="53" t="s">
        <v>2147</v>
      </c>
    </row>
    <row r="47" spans="1:22" x14ac:dyDescent="0.25">
      <c r="A47" s="45" t="s">
        <v>64</v>
      </c>
      <c r="B47" s="45" t="s">
        <v>63</v>
      </c>
      <c r="D47" t="s">
        <v>3307</v>
      </c>
      <c r="E47" s="43" t="s">
        <v>24</v>
      </c>
      <c r="G47" s="43" t="s">
        <v>168</v>
      </c>
      <c r="H47" s="43" t="s">
        <v>169</v>
      </c>
      <c r="I47" s="43" t="s">
        <v>168</v>
      </c>
      <c r="J47" s="43">
        <v>3</v>
      </c>
      <c r="K47" s="43" t="s">
        <v>35</v>
      </c>
      <c r="L47" s="43">
        <v>1</v>
      </c>
      <c r="M47" s="43">
        <v>46</v>
      </c>
      <c r="R47" s="53" t="s">
        <v>737</v>
      </c>
      <c r="V47" s="53" t="s">
        <v>2155</v>
      </c>
    </row>
    <row r="48" spans="1:22" x14ac:dyDescent="0.25">
      <c r="A48" s="45" t="s">
        <v>68</v>
      </c>
      <c r="B48" s="45" t="s">
        <v>67</v>
      </c>
      <c r="D48" t="s">
        <v>3308</v>
      </c>
      <c r="E48" s="43" t="s">
        <v>25</v>
      </c>
      <c r="G48" s="43" t="s">
        <v>170</v>
      </c>
      <c r="H48" s="43" t="s">
        <v>171</v>
      </c>
      <c r="I48" s="43" t="s">
        <v>170</v>
      </c>
      <c r="J48" s="43">
        <v>3</v>
      </c>
      <c r="K48" s="43" t="s">
        <v>35</v>
      </c>
      <c r="L48" s="43">
        <v>1</v>
      </c>
      <c r="M48" s="43">
        <v>47</v>
      </c>
      <c r="R48" s="53" t="s">
        <v>1140</v>
      </c>
      <c r="V48" s="53" t="s">
        <v>2222</v>
      </c>
    </row>
    <row r="49" spans="1:22" x14ac:dyDescent="0.25">
      <c r="A49" s="45" t="s">
        <v>3309</v>
      </c>
      <c r="B49" s="45" t="s">
        <v>69</v>
      </c>
      <c r="D49" t="s">
        <v>3310</v>
      </c>
      <c r="E49" s="43" t="s">
        <v>26</v>
      </c>
      <c r="G49" s="43" t="s">
        <v>172</v>
      </c>
      <c r="H49" s="43" t="s">
        <v>3311</v>
      </c>
      <c r="I49" s="43" t="s">
        <v>172</v>
      </c>
      <c r="J49" s="43">
        <v>3</v>
      </c>
      <c r="K49" s="43" t="s">
        <v>35</v>
      </c>
      <c r="L49" s="43">
        <v>1</v>
      </c>
      <c r="M49" s="43">
        <v>48</v>
      </c>
      <c r="R49" s="53" t="s">
        <v>656</v>
      </c>
      <c r="V49" s="53" t="s">
        <v>2198</v>
      </c>
    </row>
    <row r="50" spans="1:22" x14ac:dyDescent="0.25">
      <c r="A50" s="45" t="s">
        <v>75</v>
      </c>
      <c r="B50" s="45" t="s">
        <v>74</v>
      </c>
      <c r="D50" t="s">
        <v>3312</v>
      </c>
      <c r="E50" s="43" t="s">
        <v>27</v>
      </c>
      <c r="G50" s="43" t="s">
        <v>173</v>
      </c>
      <c r="H50" s="43" t="s">
        <v>3313</v>
      </c>
      <c r="I50" s="43" t="s">
        <v>173</v>
      </c>
      <c r="J50" s="43">
        <v>3</v>
      </c>
      <c r="K50" s="43" t="s">
        <v>35</v>
      </c>
      <c r="L50" s="43">
        <v>1</v>
      </c>
      <c r="M50" s="43">
        <v>49</v>
      </c>
      <c r="R50" s="53" t="s">
        <v>808</v>
      </c>
      <c r="V50" s="53" t="s">
        <v>2195</v>
      </c>
    </row>
    <row r="51" spans="1:22" x14ac:dyDescent="0.25">
      <c r="A51" s="45" t="s">
        <v>3314</v>
      </c>
      <c r="B51" s="45" t="s">
        <v>76</v>
      </c>
      <c r="G51" s="43" t="s">
        <v>174</v>
      </c>
      <c r="H51" s="43" t="s">
        <v>175</v>
      </c>
      <c r="I51" s="43" t="s">
        <v>174</v>
      </c>
      <c r="J51" s="43">
        <v>2</v>
      </c>
      <c r="K51" s="43" t="s">
        <v>35</v>
      </c>
      <c r="L51" s="43">
        <v>1</v>
      </c>
      <c r="M51" s="43">
        <v>50</v>
      </c>
      <c r="R51" s="53" t="s">
        <v>1142</v>
      </c>
      <c r="V51" s="53" t="s">
        <v>2151</v>
      </c>
    </row>
    <row r="52" spans="1:22" x14ac:dyDescent="0.25">
      <c r="A52" s="45" t="s">
        <v>80</v>
      </c>
      <c r="B52" s="45" t="s">
        <v>79</v>
      </c>
      <c r="G52" s="43" t="s">
        <v>176</v>
      </c>
      <c r="H52" s="43" t="s">
        <v>177</v>
      </c>
      <c r="I52" s="43" t="s">
        <v>176</v>
      </c>
      <c r="J52" s="43">
        <v>3</v>
      </c>
      <c r="K52" s="43" t="s">
        <v>35</v>
      </c>
      <c r="L52" s="43">
        <v>1</v>
      </c>
      <c r="M52" s="43">
        <v>51</v>
      </c>
      <c r="R52" s="53" t="s">
        <v>1144</v>
      </c>
      <c r="V52" s="53" t="s">
        <v>2180</v>
      </c>
    </row>
    <row r="53" spans="1:22" x14ac:dyDescent="0.25">
      <c r="A53" s="45" t="s">
        <v>78</v>
      </c>
      <c r="B53" s="45" t="s">
        <v>77</v>
      </c>
      <c r="G53" s="43" t="s">
        <v>178</v>
      </c>
      <c r="H53" s="43" t="s">
        <v>179</v>
      </c>
      <c r="I53" s="43" t="s">
        <v>178</v>
      </c>
      <c r="J53" s="43">
        <v>3</v>
      </c>
      <c r="K53" s="43" t="s">
        <v>35</v>
      </c>
      <c r="L53" s="43">
        <v>1</v>
      </c>
      <c r="M53" s="43">
        <v>52</v>
      </c>
      <c r="R53" s="53" t="s">
        <v>658</v>
      </c>
      <c r="V53" s="53" t="s">
        <v>2199</v>
      </c>
    </row>
    <row r="54" spans="1:22" x14ac:dyDescent="0.25">
      <c r="A54" s="45" t="s">
        <v>51</v>
      </c>
      <c r="B54" s="45" t="s">
        <v>50</v>
      </c>
      <c r="G54" s="43" t="s">
        <v>180</v>
      </c>
      <c r="H54" s="43" t="s">
        <v>181</v>
      </c>
      <c r="I54" s="43" t="s">
        <v>180</v>
      </c>
      <c r="J54" s="43">
        <v>3</v>
      </c>
      <c r="K54" s="43" t="s">
        <v>35</v>
      </c>
      <c r="L54" s="43">
        <v>1</v>
      </c>
      <c r="M54" s="43">
        <v>53</v>
      </c>
      <c r="R54" s="53" t="s">
        <v>660</v>
      </c>
      <c r="V54" s="53" t="s">
        <v>2203</v>
      </c>
    </row>
    <row r="55" spans="1:22" x14ac:dyDescent="0.25">
      <c r="A55" s="45"/>
      <c r="B55" s="45"/>
      <c r="G55" s="43" t="s">
        <v>182</v>
      </c>
      <c r="H55" s="43" t="s">
        <v>183</v>
      </c>
      <c r="I55" s="43" t="s">
        <v>182</v>
      </c>
      <c r="J55" s="43">
        <v>3</v>
      </c>
      <c r="K55" s="43" t="s">
        <v>35</v>
      </c>
      <c r="L55" s="43">
        <v>1</v>
      </c>
      <c r="M55" s="43">
        <v>54</v>
      </c>
      <c r="R55" s="53" t="s">
        <v>810</v>
      </c>
      <c r="V55" s="53" t="s">
        <v>2157</v>
      </c>
    </row>
    <row r="56" spans="1:22" x14ac:dyDescent="0.25">
      <c r="A56" s="45"/>
      <c r="B56" s="45"/>
      <c r="G56" s="43" t="s">
        <v>184</v>
      </c>
      <c r="H56" s="43" t="s">
        <v>185</v>
      </c>
      <c r="I56" s="43" t="s">
        <v>184</v>
      </c>
      <c r="J56" s="43">
        <v>3</v>
      </c>
      <c r="K56" s="43" t="s">
        <v>35</v>
      </c>
      <c r="L56" s="43">
        <v>1</v>
      </c>
      <c r="M56" s="43">
        <v>55</v>
      </c>
      <c r="R56" s="53" t="s">
        <v>812</v>
      </c>
      <c r="V56" s="53" t="s">
        <v>2148</v>
      </c>
    </row>
    <row r="57" spans="1:22" x14ac:dyDescent="0.25">
      <c r="G57" s="43" t="s">
        <v>186</v>
      </c>
      <c r="H57" s="43" t="s">
        <v>187</v>
      </c>
      <c r="I57" s="43" t="s">
        <v>186</v>
      </c>
      <c r="J57" s="43">
        <v>2</v>
      </c>
      <c r="K57" s="43" t="s">
        <v>35</v>
      </c>
      <c r="L57" s="43">
        <v>1</v>
      </c>
      <c r="M57" s="43">
        <v>56</v>
      </c>
      <c r="R57" s="53" t="s">
        <v>747</v>
      </c>
      <c r="V57" s="53" t="s">
        <v>2149</v>
      </c>
    </row>
    <row r="58" spans="1:22" x14ac:dyDescent="0.25">
      <c r="A58" s="42" t="s">
        <v>3315</v>
      </c>
      <c r="B58"/>
      <c r="C58"/>
      <c r="G58" s="43" t="s">
        <v>188</v>
      </c>
      <c r="H58" s="43" t="s">
        <v>189</v>
      </c>
      <c r="I58" s="43" t="s">
        <v>188</v>
      </c>
      <c r="J58" s="43">
        <v>3</v>
      </c>
      <c r="K58" s="43" t="s">
        <v>35</v>
      </c>
      <c r="L58" s="43">
        <v>1</v>
      </c>
      <c r="M58" s="43">
        <v>57</v>
      </c>
      <c r="R58" s="53" t="s">
        <v>743</v>
      </c>
      <c r="V58" s="53" t="s">
        <v>2282</v>
      </c>
    </row>
    <row r="59" spans="1:22" x14ac:dyDescent="0.25">
      <c r="A59" s="57" t="s">
        <v>41</v>
      </c>
      <c r="B59" s="58" t="s">
        <v>3316</v>
      </c>
      <c r="C59" s="58"/>
      <c r="D59" s="59"/>
      <c r="E59" s="60">
        <v>8</v>
      </c>
      <c r="F59" s="60">
        <v>8</v>
      </c>
      <c r="G59" s="43" t="s">
        <v>190</v>
      </c>
      <c r="H59" s="43" t="s">
        <v>191</v>
      </c>
      <c r="I59" s="43" t="s">
        <v>190</v>
      </c>
      <c r="J59" s="43">
        <v>3</v>
      </c>
      <c r="K59" s="43" t="s">
        <v>35</v>
      </c>
      <c r="L59" s="43">
        <v>1</v>
      </c>
      <c r="M59" s="43">
        <v>58</v>
      </c>
      <c r="V59" s="53" t="s">
        <v>2188</v>
      </c>
    </row>
    <row r="60" spans="1:22" ht="30" customHeight="1" x14ac:dyDescent="0.25">
      <c r="A60" s="57" t="s">
        <v>45</v>
      </c>
      <c r="B60" s="58" t="s">
        <v>3317</v>
      </c>
      <c r="C60" s="58"/>
      <c r="D60" s="59"/>
      <c r="E60" s="60">
        <v>8</v>
      </c>
      <c r="F60" s="60">
        <v>8</v>
      </c>
      <c r="G60" s="43" t="s">
        <v>192</v>
      </c>
      <c r="H60" s="43" t="s">
        <v>193</v>
      </c>
      <c r="I60" s="43" t="s">
        <v>192</v>
      </c>
      <c r="J60" s="43">
        <v>3</v>
      </c>
      <c r="K60" s="43" t="s">
        <v>35</v>
      </c>
      <c r="L60" s="43">
        <v>1</v>
      </c>
      <c r="M60" s="43">
        <v>59</v>
      </c>
      <c r="V60" s="53" t="s">
        <v>2286</v>
      </c>
    </row>
    <row r="61" spans="1:22" x14ac:dyDescent="0.25">
      <c r="A61" s="57" t="s">
        <v>82</v>
      </c>
      <c r="B61" s="58" t="s">
        <v>3318</v>
      </c>
      <c r="C61" s="58"/>
      <c r="D61" s="59"/>
      <c r="E61" s="60">
        <v>8</v>
      </c>
      <c r="F61" s="60">
        <v>9</v>
      </c>
      <c r="G61" s="43" t="s">
        <v>194</v>
      </c>
      <c r="H61" s="43" t="s">
        <v>3319</v>
      </c>
      <c r="I61" s="43" t="s">
        <v>194</v>
      </c>
      <c r="J61" s="43">
        <v>1</v>
      </c>
      <c r="K61" s="43" t="s">
        <v>37</v>
      </c>
      <c r="L61" s="43">
        <v>2</v>
      </c>
      <c r="M61" s="43">
        <v>64</v>
      </c>
      <c r="V61" s="53" t="s">
        <v>2207</v>
      </c>
    </row>
    <row r="62" spans="1:22" x14ac:dyDescent="0.25">
      <c r="A62" s="57" t="s">
        <v>43</v>
      </c>
      <c r="B62" s="58" t="s">
        <v>3320</v>
      </c>
      <c r="C62" s="58" t="s">
        <v>3321</v>
      </c>
      <c r="D62" s="59" t="s">
        <v>3322</v>
      </c>
      <c r="E62" s="60">
        <v>1</v>
      </c>
      <c r="F62" s="60">
        <v>50</v>
      </c>
      <c r="G62" s="43" t="s">
        <v>195</v>
      </c>
      <c r="H62" s="43" t="s">
        <v>3323</v>
      </c>
      <c r="I62" s="43" t="s">
        <v>195</v>
      </c>
      <c r="J62" s="43">
        <v>2</v>
      </c>
      <c r="K62" s="43" t="s">
        <v>37</v>
      </c>
      <c r="L62" s="43">
        <v>2</v>
      </c>
      <c r="M62" s="43">
        <v>65</v>
      </c>
      <c r="V62" s="53" t="s">
        <v>2265</v>
      </c>
    </row>
    <row r="63" spans="1:22" x14ac:dyDescent="0.25">
      <c r="A63" s="57" t="s">
        <v>60</v>
      </c>
      <c r="B63" s="58" t="s">
        <v>3324</v>
      </c>
      <c r="C63" s="58"/>
      <c r="D63" s="59"/>
      <c r="E63" s="60">
        <v>11</v>
      </c>
      <c r="F63" s="60">
        <v>11</v>
      </c>
      <c r="G63" s="43" t="s">
        <v>196</v>
      </c>
      <c r="H63" s="43" t="s">
        <v>3325</v>
      </c>
      <c r="I63" s="43" t="s">
        <v>196</v>
      </c>
      <c r="J63" s="43">
        <v>3</v>
      </c>
      <c r="K63" s="43" t="s">
        <v>37</v>
      </c>
      <c r="L63" s="43">
        <v>2</v>
      </c>
      <c r="M63" s="43">
        <v>66</v>
      </c>
      <c r="V63" s="53" t="s">
        <v>2230</v>
      </c>
    </row>
    <row r="64" spans="1:22" x14ac:dyDescent="0.25">
      <c r="A64" s="57" t="s">
        <v>62</v>
      </c>
      <c r="B64" s="58" t="s">
        <v>3326</v>
      </c>
      <c r="C64" s="58"/>
      <c r="D64" s="59"/>
      <c r="E64" s="60">
        <v>9</v>
      </c>
      <c r="F64" s="60">
        <v>9</v>
      </c>
      <c r="G64" s="43" t="s">
        <v>197</v>
      </c>
      <c r="H64" s="43" t="s">
        <v>3327</v>
      </c>
      <c r="I64" s="43" t="s">
        <v>197</v>
      </c>
      <c r="J64" s="43">
        <v>3</v>
      </c>
      <c r="K64" s="43" t="s">
        <v>37</v>
      </c>
      <c r="L64" s="43">
        <v>2</v>
      </c>
      <c r="M64" s="43">
        <v>67</v>
      </c>
      <c r="V64" s="53" t="s">
        <v>2232</v>
      </c>
    </row>
    <row r="65" spans="1:22" x14ac:dyDescent="0.25">
      <c r="A65" s="57" t="s">
        <v>88</v>
      </c>
      <c r="B65" s="58" t="s">
        <v>3328</v>
      </c>
      <c r="C65" s="58"/>
      <c r="D65" s="59"/>
      <c r="E65" s="60">
        <v>9</v>
      </c>
      <c r="F65" s="60">
        <v>9</v>
      </c>
      <c r="G65" s="43" t="s">
        <v>198</v>
      </c>
      <c r="H65" s="43" t="s">
        <v>3329</v>
      </c>
      <c r="I65" s="43" t="s">
        <v>198</v>
      </c>
      <c r="J65" s="43">
        <v>3</v>
      </c>
      <c r="K65" s="43" t="s">
        <v>37</v>
      </c>
      <c r="L65" s="43">
        <v>2</v>
      </c>
      <c r="M65" s="43">
        <v>68</v>
      </c>
      <c r="V65" s="53" t="s">
        <v>2200</v>
      </c>
    </row>
    <row r="66" spans="1:22" x14ac:dyDescent="0.25">
      <c r="A66" s="57" t="s">
        <v>73</v>
      </c>
      <c r="B66" s="58" t="s">
        <v>3330</v>
      </c>
      <c r="C66" s="58"/>
      <c r="D66" s="59"/>
      <c r="E66" s="60">
        <v>10</v>
      </c>
      <c r="F66" s="60">
        <v>10</v>
      </c>
      <c r="G66" s="43" t="s">
        <v>199</v>
      </c>
      <c r="H66" s="43" t="s">
        <v>3331</v>
      </c>
      <c r="I66" s="43" t="s">
        <v>199</v>
      </c>
      <c r="J66" s="43">
        <v>3</v>
      </c>
      <c r="K66" s="43" t="s">
        <v>37</v>
      </c>
      <c r="L66" s="43">
        <v>2</v>
      </c>
      <c r="M66" s="43">
        <v>69</v>
      </c>
      <c r="V66" s="53" t="s">
        <v>2166</v>
      </c>
    </row>
    <row r="67" spans="1:22" x14ac:dyDescent="0.25">
      <c r="A67" s="57" t="s">
        <v>3214</v>
      </c>
      <c r="B67" s="58" t="s">
        <v>3332</v>
      </c>
      <c r="C67" s="58" t="s">
        <v>3333</v>
      </c>
      <c r="D67" s="59"/>
      <c r="E67" s="60">
        <v>10</v>
      </c>
      <c r="F67" s="60">
        <v>13</v>
      </c>
      <c r="G67" s="43" t="s">
        <v>200</v>
      </c>
      <c r="H67" s="43" t="s">
        <v>3334</v>
      </c>
      <c r="I67" s="43" t="s">
        <v>200</v>
      </c>
      <c r="J67" s="43">
        <v>3</v>
      </c>
      <c r="K67" s="43" t="s">
        <v>37</v>
      </c>
      <c r="L67" s="43">
        <v>2</v>
      </c>
      <c r="M67" s="43">
        <v>70</v>
      </c>
      <c r="V67" s="53" t="s">
        <v>2278</v>
      </c>
    </row>
    <row r="68" spans="1:22" x14ac:dyDescent="0.25">
      <c r="A68" s="57" t="s">
        <v>84</v>
      </c>
      <c r="B68" s="58" t="s">
        <v>3335</v>
      </c>
      <c r="C68" s="58"/>
      <c r="D68" s="59"/>
      <c r="E68" s="60">
        <v>10</v>
      </c>
      <c r="F68" s="60">
        <v>11</v>
      </c>
      <c r="G68" s="43" t="s">
        <v>201</v>
      </c>
      <c r="H68" s="43" t="s">
        <v>3336</v>
      </c>
      <c r="I68" s="43" t="s">
        <v>201</v>
      </c>
      <c r="J68" s="43">
        <v>2</v>
      </c>
      <c r="K68" s="43" t="s">
        <v>37</v>
      </c>
      <c r="L68" s="43">
        <v>2</v>
      </c>
      <c r="M68" s="43">
        <v>71</v>
      </c>
      <c r="V68" s="53" t="s">
        <v>2190</v>
      </c>
    </row>
    <row r="69" spans="1:22" x14ac:dyDescent="0.25">
      <c r="G69" s="43" t="s">
        <v>202</v>
      </c>
      <c r="H69" s="43" t="s">
        <v>3337</v>
      </c>
      <c r="I69" s="43" t="s">
        <v>202</v>
      </c>
      <c r="J69" s="43">
        <v>3</v>
      </c>
      <c r="K69" s="43" t="s">
        <v>37</v>
      </c>
      <c r="L69" s="43">
        <v>2</v>
      </c>
      <c r="M69" s="43">
        <v>72</v>
      </c>
      <c r="V69" s="53" t="s">
        <v>2248</v>
      </c>
    </row>
    <row r="70" spans="1:22" x14ac:dyDescent="0.25">
      <c r="A70" s="42" t="s">
        <v>3338</v>
      </c>
      <c r="G70" s="43" t="s">
        <v>203</v>
      </c>
      <c r="H70" s="43" t="s">
        <v>3339</v>
      </c>
      <c r="I70" s="43" t="s">
        <v>203</v>
      </c>
      <c r="J70" s="43">
        <v>3</v>
      </c>
      <c r="K70" s="43" t="s">
        <v>37</v>
      </c>
      <c r="L70" s="43">
        <v>2</v>
      </c>
      <c r="M70" s="43">
        <v>73</v>
      </c>
      <c r="V70" s="53" t="s">
        <v>2152</v>
      </c>
    </row>
    <row r="71" spans="1:22" x14ac:dyDescent="0.25">
      <c r="A71" s="45" t="s">
        <v>71</v>
      </c>
      <c r="B71" s="45" t="s">
        <v>3340</v>
      </c>
      <c r="C71" s="45"/>
      <c r="D71" s="45"/>
      <c r="E71" s="43">
        <v>9</v>
      </c>
      <c r="F71" s="43">
        <v>9</v>
      </c>
      <c r="G71" s="43" t="s">
        <v>204</v>
      </c>
      <c r="H71" s="43" t="s">
        <v>3341</v>
      </c>
      <c r="I71" s="43" t="s">
        <v>204</v>
      </c>
      <c r="J71" s="43">
        <v>3</v>
      </c>
      <c r="K71" s="43" t="s">
        <v>37</v>
      </c>
      <c r="L71" s="43">
        <v>2</v>
      </c>
      <c r="M71" s="43">
        <v>74</v>
      </c>
      <c r="V71" s="53" t="s">
        <v>2153</v>
      </c>
    </row>
    <row r="72" spans="1:22" x14ac:dyDescent="0.25">
      <c r="A72" s="45" t="s">
        <v>36</v>
      </c>
      <c r="B72" s="45" t="s">
        <v>3342</v>
      </c>
      <c r="C72" s="45"/>
      <c r="D72" s="45"/>
      <c r="E72" s="43">
        <v>10</v>
      </c>
      <c r="F72" s="43">
        <v>10</v>
      </c>
      <c r="G72" s="43" t="s">
        <v>205</v>
      </c>
      <c r="H72" s="43" t="s">
        <v>3343</v>
      </c>
      <c r="I72" s="43" t="s">
        <v>205</v>
      </c>
      <c r="J72" s="43">
        <v>3</v>
      </c>
      <c r="K72" s="43" t="s">
        <v>37</v>
      </c>
      <c r="L72" s="43">
        <v>2</v>
      </c>
      <c r="M72" s="43">
        <v>75</v>
      </c>
      <c r="V72" s="53" t="s">
        <v>2267</v>
      </c>
    </row>
    <row r="73" spans="1:22" x14ac:dyDescent="0.25">
      <c r="A73" s="45" t="s">
        <v>38</v>
      </c>
      <c r="B73" s="45" t="s">
        <v>3344</v>
      </c>
      <c r="C73" s="45" t="s">
        <v>3345</v>
      </c>
      <c r="D73" s="45"/>
      <c r="E73" s="43">
        <v>9</v>
      </c>
      <c r="F73" s="43">
        <v>10</v>
      </c>
      <c r="G73" s="43" t="s">
        <v>206</v>
      </c>
      <c r="H73" s="43" t="s">
        <v>3346</v>
      </c>
      <c r="I73" s="43" t="s">
        <v>206</v>
      </c>
      <c r="J73" s="43">
        <v>3</v>
      </c>
      <c r="K73" s="43" t="s">
        <v>37</v>
      </c>
      <c r="L73" s="43">
        <v>2</v>
      </c>
      <c r="M73" s="43">
        <v>76</v>
      </c>
      <c r="V73" s="53" t="s">
        <v>2250</v>
      </c>
    </row>
    <row r="74" spans="1:22" x14ac:dyDescent="0.25">
      <c r="A74" s="45" t="s">
        <v>55</v>
      </c>
      <c r="B74" s="45" t="s">
        <v>3347</v>
      </c>
      <c r="C74" s="45"/>
      <c r="D74" s="45"/>
      <c r="E74" s="43">
        <v>11</v>
      </c>
      <c r="F74" s="43">
        <v>11</v>
      </c>
      <c r="G74" s="43" t="s">
        <v>207</v>
      </c>
      <c r="H74" s="43" t="s">
        <v>3348</v>
      </c>
      <c r="I74" s="43" t="s">
        <v>207</v>
      </c>
      <c r="J74" s="43">
        <v>2</v>
      </c>
      <c r="K74" s="43" t="s">
        <v>37</v>
      </c>
      <c r="L74" s="43">
        <v>2</v>
      </c>
      <c r="M74" s="43">
        <v>77</v>
      </c>
      <c r="V74" s="53" t="s">
        <v>2238</v>
      </c>
    </row>
    <row r="75" spans="1:22" x14ac:dyDescent="0.25">
      <c r="A75" s="45" t="s">
        <v>58</v>
      </c>
      <c r="B75" s="45" t="s">
        <v>3349</v>
      </c>
      <c r="C75" s="45"/>
      <c r="D75" s="45"/>
      <c r="E75" s="43">
        <v>9</v>
      </c>
      <c r="F75" s="43">
        <v>9</v>
      </c>
      <c r="G75" s="43" t="s">
        <v>208</v>
      </c>
      <c r="H75" s="43" t="s">
        <v>3350</v>
      </c>
      <c r="I75" s="43" t="s">
        <v>208</v>
      </c>
      <c r="J75" s="43">
        <v>3</v>
      </c>
      <c r="K75" s="43" t="s">
        <v>37</v>
      </c>
      <c r="L75" s="43">
        <v>2</v>
      </c>
      <c r="M75" s="43">
        <v>78</v>
      </c>
      <c r="V75" s="53" t="s">
        <v>3351</v>
      </c>
    </row>
    <row r="76" spans="1:22" x14ac:dyDescent="0.25">
      <c r="A76" s="45" t="s">
        <v>3296</v>
      </c>
      <c r="B76" s="45" t="s">
        <v>3352</v>
      </c>
      <c r="C76" s="45" t="s">
        <v>3353</v>
      </c>
      <c r="D76" s="45" t="s">
        <v>3354</v>
      </c>
      <c r="E76" s="43">
        <v>8</v>
      </c>
      <c r="F76" s="43">
        <v>10</v>
      </c>
      <c r="G76" s="43" t="s">
        <v>209</v>
      </c>
      <c r="H76" s="43" t="s">
        <v>3355</v>
      </c>
      <c r="I76" s="43" t="s">
        <v>209</v>
      </c>
      <c r="J76" s="43">
        <v>3</v>
      </c>
      <c r="K76" s="43" t="s">
        <v>37</v>
      </c>
      <c r="L76" s="43">
        <v>2</v>
      </c>
      <c r="M76" s="43">
        <v>79</v>
      </c>
    </row>
    <row r="77" spans="1:22" x14ac:dyDescent="0.25">
      <c r="A77" s="45" t="s">
        <v>41</v>
      </c>
      <c r="B77" s="45" t="s">
        <v>3356</v>
      </c>
      <c r="C77" s="45"/>
      <c r="D77" s="45"/>
      <c r="E77" s="43">
        <v>8</v>
      </c>
      <c r="F77" s="43">
        <v>8</v>
      </c>
      <c r="G77" s="43" t="s">
        <v>210</v>
      </c>
      <c r="H77" s="43" t="s">
        <v>3357</v>
      </c>
      <c r="I77" s="43" t="s">
        <v>210</v>
      </c>
      <c r="J77" s="43">
        <v>3</v>
      </c>
      <c r="K77" s="43" t="s">
        <v>37</v>
      </c>
      <c r="L77" s="43">
        <v>2</v>
      </c>
      <c r="M77" s="43">
        <v>80</v>
      </c>
    </row>
    <row r="78" spans="1:22" x14ac:dyDescent="0.25">
      <c r="A78" s="45" t="s">
        <v>45</v>
      </c>
      <c r="B78" s="61" t="s">
        <v>3358</v>
      </c>
      <c r="C78" s="45"/>
      <c r="D78" s="45"/>
      <c r="E78" s="43">
        <v>9</v>
      </c>
      <c r="F78" s="43">
        <v>9</v>
      </c>
      <c r="G78" s="43" t="s">
        <v>211</v>
      </c>
      <c r="H78" s="43" t="s">
        <v>3359</v>
      </c>
      <c r="I78" s="43" t="s">
        <v>211</v>
      </c>
      <c r="J78" s="43">
        <v>3</v>
      </c>
      <c r="K78" s="43" t="s">
        <v>37</v>
      </c>
      <c r="L78" s="43">
        <v>2</v>
      </c>
      <c r="M78" s="43">
        <v>81</v>
      </c>
    </row>
    <row r="79" spans="1:22" x14ac:dyDescent="0.25">
      <c r="A79" s="45" t="s">
        <v>82</v>
      </c>
      <c r="B79" s="61" t="s">
        <v>3360</v>
      </c>
      <c r="C79" s="45"/>
      <c r="D79" s="45"/>
      <c r="E79" s="43">
        <v>8</v>
      </c>
      <c r="F79" s="43">
        <v>8</v>
      </c>
      <c r="G79" s="43" t="s">
        <v>212</v>
      </c>
      <c r="H79" s="43" t="s">
        <v>3361</v>
      </c>
      <c r="I79" s="43" t="s">
        <v>212</v>
      </c>
      <c r="J79" s="43">
        <v>2</v>
      </c>
      <c r="K79" s="43" t="s">
        <v>37</v>
      </c>
      <c r="L79" s="43">
        <v>2</v>
      </c>
      <c r="M79" s="43">
        <v>82</v>
      </c>
    </row>
    <row r="80" spans="1:22" x14ac:dyDescent="0.25">
      <c r="A80" s="45" t="s">
        <v>53</v>
      </c>
      <c r="B80" s="45" t="s">
        <v>3362</v>
      </c>
      <c r="C80" s="45"/>
      <c r="D80" s="45"/>
      <c r="E80" s="43">
        <v>11</v>
      </c>
      <c r="F80" s="43">
        <v>11</v>
      </c>
      <c r="G80" s="43" t="s">
        <v>213</v>
      </c>
      <c r="H80" s="43" t="s">
        <v>3363</v>
      </c>
      <c r="I80" s="43" t="s">
        <v>213</v>
      </c>
      <c r="J80" s="43">
        <v>3</v>
      </c>
      <c r="K80" s="43" t="s">
        <v>37</v>
      </c>
      <c r="L80" s="43">
        <v>2</v>
      </c>
      <c r="M80" s="43">
        <v>83</v>
      </c>
    </row>
    <row r="81" spans="1:13" x14ac:dyDescent="0.25">
      <c r="A81" s="45" t="s">
        <v>43</v>
      </c>
      <c r="B81" s="45" t="s">
        <v>3364</v>
      </c>
      <c r="C81" s="45"/>
      <c r="D81" s="45"/>
      <c r="E81" s="43">
        <v>9</v>
      </c>
      <c r="F81" s="43">
        <v>9</v>
      </c>
      <c r="G81" s="43" t="s">
        <v>214</v>
      </c>
      <c r="H81" s="43" t="s">
        <v>3365</v>
      </c>
      <c r="I81" s="43" t="s">
        <v>214</v>
      </c>
      <c r="J81" s="43">
        <v>3</v>
      </c>
      <c r="K81" s="43" t="s">
        <v>37</v>
      </c>
      <c r="L81" s="43">
        <v>2</v>
      </c>
      <c r="M81" s="43">
        <v>84</v>
      </c>
    </row>
    <row r="82" spans="1:13" x14ac:dyDescent="0.25">
      <c r="A82" s="45" t="s">
        <v>49</v>
      </c>
      <c r="B82" s="45" t="s">
        <v>3366</v>
      </c>
      <c r="C82" s="45"/>
      <c r="D82" s="45"/>
      <c r="E82" s="43">
        <v>9</v>
      </c>
      <c r="F82" s="43">
        <v>9</v>
      </c>
      <c r="G82" s="43" t="s">
        <v>215</v>
      </c>
      <c r="H82" s="43" t="s">
        <v>3367</v>
      </c>
      <c r="I82" s="43" t="s">
        <v>215</v>
      </c>
      <c r="J82" s="43">
        <v>3</v>
      </c>
      <c r="K82" s="43" t="s">
        <v>37</v>
      </c>
      <c r="L82" s="43">
        <v>2</v>
      </c>
      <c r="M82" s="43">
        <v>85</v>
      </c>
    </row>
    <row r="83" spans="1:13" x14ac:dyDescent="0.25">
      <c r="A83" s="45" t="s">
        <v>66</v>
      </c>
      <c r="B83" s="45" t="s">
        <v>3368</v>
      </c>
      <c r="C83" s="45"/>
      <c r="D83" s="45"/>
      <c r="E83" s="43">
        <v>8</v>
      </c>
      <c r="F83" s="43">
        <v>8</v>
      </c>
      <c r="G83" s="43" t="s">
        <v>216</v>
      </c>
      <c r="H83" s="43" t="s">
        <v>3369</v>
      </c>
      <c r="I83" s="43" t="s">
        <v>216</v>
      </c>
      <c r="J83" s="43">
        <v>3</v>
      </c>
      <c r="K83" s="43" t="s">
        <v>37</v>
      </c>
      <c r="L83" s="43">
        <v>2</v>
      </c>
      <c r="M83" s="43">
        <v>86</v>
      </c>
    </row>
    <row r="84" spans="1:13" x14ac:dyDescent="0.25">
      <c r="A84" s="45" t="s">
        <v>47</v>
      </c>
      <c r="B84" s="45" t="s">
        <v>3370</v>
      </c>
      <c r="C84" s="45" t="s">
        <v>3371</v>
      </c>
      <c r="D84" s="45"/>
      <c r="E84" s="43">
        <v>8</v>
      </c>
      <c r="F84" s="43">
        <v>9</v>
      </c>
      <c r="G84" s="43" t="s">
        <v>217</v>
      </c>
      <c r="H84" s="43" t="s">
        <v>3372</v>
      </c>
      <c r="I84" s="43" t="s">
        <v>217</v>
      </c>
      <c r="J84" s="43">
        <v>1</v>
      </c>
      <c r="K84" s="43" t="s">
        <v>37</v>
      </c>
      <c r="L84" s="43">
        <v>2</v>
      </c>
      <c r="M84" s="43">
        <v>87</v>
      </c>
    </row>
    <row r="85" spans="1:13" x14ac:dyDescent="0.25">
      <c r="A85" s="45" t="s">
        <v>3305</v>
      </c>
      <c r="B85" s="45" t="s">
        <v>3373</v>
      </c>
      <c r="C85" s="45"/>
      <c r="D85" s="45"/>
      <c r="E85" s="43">
        <v>11</v>
      </c>
      <c r="F85" s="43">
        <v>11</v>
      </c>
      <c r="G85" s="43" t="s">
        <v>218</v>
      </c>
      <c r="H85" s="43" t="s">
        <v>3374</v>
      </c>
      <c r="I85" s="43" t="s">
        <v>218</v>
      </c>
      <c r="J85" s="43">
        <v>2</v>
      </c>
      <c r="K85" s="43" t="s">
        <v>37</v>
      </c>
      <c r="L85" s="43">
        <v>2</v>
      </c>
      <c r="M85" s="43">
        <v>88</v>
      </c>
    </row>
    <row r="86" spans="1:13" x14ac:dyDescent="0.25">
      <c r="A86" s="45" t="s">
        <v>60</v>
      </c>
      <c r="B86" s="45" t="s">
        <v>3375</v>
      </c>
      <c r="C86" s="45"/>
      <c r="D86" s="45"/>
      <c r="E86" s="43">
        <v>11</v>
      </c>
      <c r="F86" s="43">
        <v>11</v>
      </c>
      <c r="G86" s="43" t="s">
        <v>219</v>
      </c>
      <c r="H86" s="43" t="s">
        <v>3376</v>
      </c>
      <c r="I86" s="43" t="s">
        <v>219</v>
      </c>
      <c r="J86" s="43">
        <v>3</v>
      </c>
      <c r="K86" s="43" t="s">
        <v>37</v>
      </c>
      <c r="L86" s="43">
        <v>2</v>
      </c>
      <c r="M86" s="43">
        <v>89</v>
      </c>
    </row>
    <row r="87" spans="1:13" x14ac:dyDescent="0.25">
      <c r="A87" s="45" t="s">
        <v>60</v>
      </c>
      <c r="B87" s="45" t="s">
        <v>3375</v>
      </c>
      <c r="C87" s="45"/>
      <c r="D87" s="45"/>
      <c r="E87" s="43">
        <v>11</v>
      </c>
      <c r="F87" s="43">
        <v>11</v>
      </c>
      <c r="G87" s="43" t="s">
        <v>220</v>
      </c>
      <c r="H87" s="43" t="s">
        <v>3377</v>
      </c>
      <c r="I87" s="43" t="s">
        <v>220</v>
      </c>
      <c r="J87" s="43">
        <v>3</v>
      </c>
      <c r="K87" s="43" t="s">
        <v>37</v>
      </c>
      <c r="L87" s="43">
        <v>2</v>
      </c>
      <c r="M87" s="43">
        <v>90</v>
      </c>
    </row>
    <row r="88" spans="1:13" x14ac:dyDescent="0.25">
      <c r="A88" s="45" t="s">
        <v>62</v>
      </c>
      <c r="B88" s="45" t="s">
        <v>3378</v>
      </c>
      <c r="C88" s="45" t="s">
        <v>3379</v>
      </c>
      <c r="D88" s="45"/>
      <c r="E88" s="43">
        <v>9</v>
      </c>
      <c r="F88" s="43">
        <v>12</v>
      </c>
      <c r="G88" s="43" t="s">
        <v>221</v>
      </c>
      <c r="H88" s="43" t="s">
        <v>3380</v>
      </c>
      <c r="I88" s="43" t="s">
        <v>221</v>
      </c>
      <c r="J88" s="43">
        <v>3</v>
      </c>
      <c r="K88" s="43" t="s">
        <v>37</v>
      </c>
      <c r="L88" s="43">
        <v>2</v>
      </c>
      <c r="M88" s="43">
        <v>91</v>
      </c>
    </row>
    <row r="89" spans="1:13" x14ac:dyDescent="0.25">
      <c r="A89" s="45" t="s">
        <v>64</v>
      </c>
      <c r="B89" s="45" t="s">
        <v>3381</v>
      </c>
      <c r="C89" s="45"/>
      <c r="D89" s="45"/>
      <c r="E89" s="43">
        <v>8</v>
      </c>
      <c r="F89" s="43">
        <v>8</v>
      </c>
      <c r="G89" s="43" t="s">
        <v>222</v>
      </c>
      <c r="H89" s="43" t="s">
        <v>3382</v>
      </c>
      <c r="I89" s="43" t="s">
        <v>222</v>
      </c>
      <c r="J89" s="43">
        <v>3</v>
      </c>
      <c r="K89" s="43" t="s">
        <v>37</v>
      </c>
      <c r="L89" s="43">
        <v>2</v>
      </c>
      <c r="M89" s="43">
        <v>92</v>
      </c>
    </row>
    <row r="90" spans="1:13" x14ac:dyDescent="0.25">
      <c r="A90" s="45" t="s">
        <v>68</v>
      </c>
      <c r="B90" s="45" t="s">
        <v>3383</v>
      </c>
      <c r="C90" s="45"/>
      <c r="D90" s="45"/>
      <c r="E90" s="43">
        <v>8</v>
      </c>
      <c r="F90" s="43">
        <v>8</v>
      </c>
      <c r="G90" s="43" t="s">
        <v>223</v>
      </c>
      <c r="H90" s="43" t="s">
        <v>3384</v>
      </c>
      <c r="I90" s="43" t="s">
        <v>223</v>
      </c>
      <c r="J90" s="43">
        <v>3</v>
      </c>
      <c r="K90" s="43" t="s">
        <v>37</v>
      </c>
      <c r="L90" s="43">
        <v>2</v>
      </c>
      <c r="M90" s="43">
        <v>93</v>
      </c>
    </row>
    <row r="91" spans="1:13" x14ac:dyDescent="0.25">
      <c r="A91" s="45" t="s">
        <v>3309</v>
      </c>
      <c r="B91" s="45" t="s">
        <v>3385</v>
      </c>
      <c r="C91" s="45"/>
      <c r="D91" s="45"/>
      <c r="E91" s="43">
        <v>12</v>
      </c>
      <c r="F91" s="43">
        <v>12</v>
      </c>
      <c r="G91" s="43" t="s">
        <v>224</v>
      </c>
      <c r="H91" s="43" t="s">
        <v>3386</v>
      </c>
      <c r="I91" s="43" t="s">
        <v>224</v>
      </c>
      <c r="J91" s="43">
        <v>2</v>
      </c>
      <c r="K91" s="43" t="s">
        <v>37</v>
      </c>
      <c r="L91" s="43">
        <v>2</v>
      </c>
      <c r="M91" s="43">
        <v>94</v>
      </c>
    </row>
    <row r="92" spans="1:13" x14ac:dyDescent="0.25">
      <c r="A92" s="45" t="s">
        <v>88</v>
      </c>
      <c r="B92" s="45" t="s">
        <v>3387</v>
      </c>
      <c r="C92" s="45"/>
      <c r="D92" s="45"/>
      <c r="E92" s="43">
        <v>12</v>
      </c>
      <c r="F92" s="43">
        <v>12</v>
      </c>
      <c r="G92" s="43" t="s">
        <v>225</v>
      </c>
      <c r="H92" s="43" t="s">
        <v>3388</v>
      </c>
      <c r="I92" s="43" t="s">
        <v>225</v>
      </c>
      <c r="J92" s="43">
        <v>3</v>
      </c>
      <c r="K92" s="43" t="s">
        <v>37</v>
      </c>
      <c r="L92" s="43">
        <v>2</v>
      </c>
      <c r="M92" s="43">
        <v>95</v>
      </c>
    </row>
    <row r="93" spans="1:13" x14ac:dyDescent="0.25">
      <c r="A93" s="45" t="s">
        <v>73</v>
      </c>
      <c r="B93" s="45" t="s">
        <v>3389</v>
      </c>
      <c r="C93" s="45"/>
      <c r="D93" s="45"/>
      <c r="E93" s="43">
        <v>10</v>
      </c>
      <c r="F93" s="43">
        <v>10</v>
      </c>
      <c r="G93" s="43" t="s">
        <v>226</v>
      </c>
      <c r="H93" s="43" t="s">
        <v>3390</v>
      </c>
      <c r="I93" s="43" t="s">
        <v>226</v>
      </c>
      <c r="J93" s="43">
        <v>3</v>
      </c>
      <c r="K93" s="43" t="s">
        <v>37</v>
      </c>
      <c r="L93" s="43">
        <v>2</v>
      </c>
      <c r="M93" s="43">
        <v>96</v>
      </c>
    </row>
    <row r="94" spans="1:13" x14ac:dyDescent="0.25">
      <c r="A94" s="45" t="s">
        <v>75</v>
      </c>
      <c r="B94" s="45" t="s">
        <v>3391</v>
      </c>
      <c r="C94" s="45"/>
      <c r="D94" s="45"/>
      <c r="E94" s="43">
        <v>9</v>
      </c>
      <c r="F94" s="43">
        <v>9</v>
      </c>
      <c r="G94" s="43" t="s">
        <v>227</v>
      </c>
      <c r="H94" s="43" t="s">
        <v>3392</v>
      </c>
      <c r="I94" s="43" t="s">
        <v>227</v>
      </c>
      <c r="J94" s="43">
        <v>3</v>
      </c>
      <c r="K94" s="43" t="s">
        <v>37</v>
      </c>
      <c r="L94" s="43">
        <v>2</v>
      </c>
      <c r="M94" s="43">
        <v>97</v>
      </c>
    </row>
    <row r="95" spans="1:13" x14ac:dyDescent="0.25">
      <c r="A95" s="45" t="s">
        <v>3393</v>
      </c>
      <c r="B95" s="45" t="s">
        <v>3394</v>
      </c>
      <c r="C95" s="45"/>
      <c r="D95" s="45"/>
      <c r="E95" s="43">
        <v>9</v>
      </c>
      <c r="F95" s="43">
        <v>9</v>
      </c>
      <c r="G95" s="43" t="s">
        <v>228</v>
      </c>
      <c r="H95" s="43" t="s">
        <v>3395</v>
      </c>
      <c r="I95" s="43" t="s">
        <v>228</v>
      </c>
      <c r="J95" s="43">
        <v>3</v>
      </c>
      <c r="K95" s="43" t="s">
        <v>37</v>
      </c>
      <c r="L95" s="43">
        <v>2</v>
      </c>
      <c r="M95" s="43">
        <v>98</v>
      </c>
    </row>
    <row r="96" spans="1:13" x14ac:dyDescent="0.25">
      <c r="A96" s="45" t="s">
        <v>3314</v>
      </c>
      <c r="B96" s="45" t="s">
        <v>3396</v>
      </c>
      <c r="C96" s="45"/>
      <c r="D96" s="45"/>
      <c r="E96" s="43">
        <v>2</v>
      </c>
      <c r="F96" s="43">
        <v>10</v>
      </c>
      <c r="G96" s="43" t="s">
        <v>229</v>
      </c>
      <c r="H96" s="43" t="s">
        <v>3397</v>
      </c>
      <c r="I96" s="43" t="s">
        <v>229</v>
      </c>
      <c r="J96" s="43">
        <v>3</v>
      </c>
      <c r="K96" s="43" t="s">
        <v>37</v>
      </c>
      <c r="L96" s="43">
        <v>2</v>
      </c>
      <c r="M96" s="43">
        <v>99</v>
      </c>
    </row>
    <row r="97" spans="1:13" x14ac:dyDescent="0.25">
      <c r="A97" s="45" t="s">
        <v>3214</v>
      </c>
      <c r="B97" s="45" t="s">
        <v>3398</v>
      </c>
      <c r="C97" s="45" t="s">
        <v>3399</v>
      </c>
      <c r="D97" s="45"/>
      <c r="E97" s="43">
        <v>9</v>
      </c>
      <c r="F97" s="43">
        <v>12</v>
      </c>
      <c r="G97" s="43" t="s">
        <v>230</v>
      </c>
      <c r="H97" s="43" t="s">
        <v>3400</v>
      </c>
      <c r="I97" s="43" t="s">
        <v>230</v>
      </c>
      <c r="J97" s="43">
        <v>1</v>
      </c>
      <c r="K97" s="43" t="s">
        <v>39</v>
      </c>
      <c r="L97" s="43">
        <v>3</v>
      </c>
      <c r="M97" s="43">
        <v>104</v>
      </c>
    </row>
    <row r="98" spans="1:13" x14ac:dyDescent="0.25">
      <c r="A98" s="45" t="s">
        <v>80</v>
      </c>
      <c r="B98" s="45" t="s">
        <v>3401</v>
      </c>
      <c r="C98" s="45"/>
      <c r="D98" s="45"/>
      <c r="E98" s="43">
        <v>10</v>
      </c>
      <c r="F98" s="43">
        <v>10</v>
      </c>
      <c r="G98" s="43" t="s">
        <v>231</v>
      </c>
      <c r="H98" s="43" t="s">
        <v>232</v>
      </c>
      <c r="I98" s="43" t="s">
        <v>231</v>
      </c>
      <c r="J98" s="43">
        <v>2</v>
      </c>
      <c r="K98" s="43" t="s">
        <v>39</v>
      </c>
      <c r="L98" s="43">
        <v>3</v>
      </c>
      <c r="M98" s="43">
        <v>105</v>
      </c>
    </row>
    <row r="99" spans="1:13" x14ac:dyDescent="0.25">
      <c r="A99" s="45" t="s">
        <v>78</v>
      </c>
      <c r="B99" s="45" t="s">
        <v>3402</v>
      </c>
      <c r="C99" s="45"/>
      <c r="D99" s="45"/>
      <c r="E99" s="43">
        <v>8</v>
      </c>
      <c r="F99" s="43">
        <v>8</v>
      </c>
      <c r="G99" s="43" t="s">
        <v>233</v>
      </c>
      <c r="H99" s="43" t="s">
        <v>234</v>
      </c>
      <c r="I99" s="43" t="s">
        <v>233</v>
      </c>
      <c r="J99" s="43">
        <v>3</v>
      </c>
      <c r="K99" s="43" t="s">
        <v>39</v>
      </c>
      <c r="L99" s="43">
        <v>3</v>
      </c>
      <c r="M99" s="43">
        <v>106</v>
      </c>
    </row>
    <row r="100" spans="1:13" x14ac:dyDescent="0.25">
      <c r="A100" s="45" t="s">
        <v>51</v>
      </c>
      <c r="B100" s="45" t="s">
        <v>3403</v>
      </c>
      <c r="C100" s="45"/>
      <c r="D100" s="45"/>
      <c r="E100" s="43">
        <v>9</v>
      </c>
      <c r="F100" s="43">
        <v>9</v>
      </c>
      <c r="G100" s="43" t="s">
        <v>235</v>
      </c>
      <c r="H100" s="43" t="s">
        <v>236</v>
      </c>
      <c r="I100" s="43" t="s">
        <v>235</v>
      </c>
      <c r="J100" s="43">
        <v>2</v>
      </c>
      <c r="K100" s="43" t="s">
        <v>39</v>
      </c>
      <c r="L100" s="43">
        <v>3</v>
      </c>
      <c r="M100" s="43">
        <v>107</v>
      </c>
    </row>
    <row r="101" spans="1:13" x14ac:dyDescent="0.25">
      <c r="A101" s="45" t="s">
        <v>84</v>
      </c>
      <c r="B101" s="45" t="s">
        <v>3404</v>
      </c>
      <c r="C101" s="45"/>
      <c r="D101" s="45"/>
      <c r="E101" s="43">
        <v>12</v>
      </c>
      <c r="F101" s="43">
        <v>12</v>
      </c>
      <c r="G101" s="43" t="s">
        <v>237</v>
      </c>
      <c r="H101" s="43" t="s">
        <v>238</v>
      </c>
      <c r="I101" s="43" t="s">
        <v>237</v>
      </c>
      <c r="J101" s="43">
        <v>3</v>
      </c>
      <c r="K101" s="43" t="s">
        <v>39</v>
      </c>
      <c r="L101" s="43">
        <v>3</v>
      </c>
      <c r="M101" s="43">
        <v>108</v>
      </c>
    </row>
    <row r="102" spans="1:13" x14ac:dyDescent="0.25">
      <c r="G102" s="43" t="s">
        <v>239</v>
      </c>
      <c r="H102" s="43" t="s">
        <v>240</v>
      </c>
      <c r="I102" s="43" t="s">
        <v>239</v>
      </c>
      <c r="J102" s="43">
        <v>2</v>
      </c>
      <c r="K102" s="43" t="s">
        <v>39</v>
      </c>
      <c r="L102" s="43">
        <v>3</v>
      </c>
      <c r="M102" s="43">
        <v>109</v>
      </c>
    </row>
    <row r="103" spans="1:13" x14ac:dyDescent="0.25">
      <c r="A103" s="42" t="s">
        <v>3405</v>
      </c>
      <c r="B103" s="42" t="s">
        <v>3406</v>
      </c>
      <c r="C103" s="42" t="s">
        <v>3407</v>
      </c>
      <c r="D103" s="42" t="s">
        <v>3408</v>
      </c>
      <c r="G103" s="43" t="s">
        <v>241</v>
      </c>
      <c r="H103" s="43" t="s">
        <v>242</v>
      </c>
      <c r="I103" s="43" t="s">
        <v>241</v>
      </c>
      <c r="J103" s="43">
        <v>3</v>
      </c>
      <c r="K103" s="43" t="s">
        <v>39</v>
      </c>
      <c r="L103" s="43">
        <v>3</v>
      </c>
      <c r="M103" s="43">
        <v>110</v>
      </c>
    </row>
    <row r="104" spans="1:13" x14ac:dyDescent="0.25">
      <c r="A104" s="45" t="s">
        <v>3409</v>
      </c>
      <c r="B104" s="43">
        <v>1.1000000000000001</v>
      </c>
      <c r="C104" s="43">
        <v>1.1000000000000001</v>
      </c>
      <c r="G104" s="43" t="s">
        <v>243</v>
      </c>
      <c r="H104" s="43" t="s">
        <v>244</v>
      </c>
      <c r="I104" s="43" t="s">
        <v>243</v>
      </c>
      <c r="J104" s="43">
        <v>3</v>
      </c>
      <c r="K104" s="43" t="s">
        <v>39</v>
      </c>
      <c r="L104" s="43">
        <v>3</v>
      </c>
      <c r="M104" s="43">
        <v>111</v>
      </c>
    </row>
    <row r="105" spans="1:13" x14ac:dyDescent="0.25">
      <c r="A105" s="45" t="s">
        <v>3410</v>
      </c>
      <c r="B105" s="43">
        <v>1.2</v>
      </c>
      <c r="C105" s="43">
        <v>1.2</v>
      </c>
      <c r="G105" s="43" t="s">
        <v>245</v>
      </c>
      <c r="H105" s="43" t="s">
        <v>246</v>
      </c>
      <c r="I105" s="43" t="s">
        <v>245</v>
      </c>
      <c r="J105" s="43">
        <v>2</v>
      </c>
      <c r="K105" s="43" t="s">
        <v>39</v>
      </c>
      <c r="L105" s="43">
        <v>3</v>
      </c>
      <c r="M105" s="43">
        <v>112</v>
      </c>
    </row>
    <row r="106" spans="1:13" x14ac:dyDescent="0.25">
      <c r="A106" s="45" t="s">
        <v>3411</v>
      </c>
      <c r="B106" s="43">
        <v>1.3</v>
      </c>
      <c r="C106" s="43">
        <v>1.3</v>
      </c>
      <c r="G106" s="43" t="s">
        <v>247</v>
      </c>
      <c r="H106" s="43" t="s">
        <v>248</v>
      </c>
      <c r="I106" s="43" t="s">
        <v>247</v>
      </c>
      <c r="J106" s="43">
        <v>3</v>
      </c>
      <c r="K106" s="43" t="s">
        <v>39</v>
      </c>
      <c r="L106" s="43">
        <v>3</v>
      </c>
      <c r="M106" s="43">
        <v>113</v>
      </c>
    </row>
    <row r="107" spans="1:13" x14ac:dyDescent="0.25">
      <c r="A107" s="45" t="s">
        <v>3412</v>
      </c>
      <c r="B107" s="43">
        <v>1.4</v>
      </c>
      <c r="C107" s="43">
        <v>1.4</v>
      </c>
      <c r="G107" s="43" t="s">
        <v>249</v>
      </c>
      <c r="H107" s="43" t="s">
        <v>250</v>
      </c>
      <c r="I107" s="43" t="s">
        <v>249</v>
      </c>
      <c r="J107" s="43">
        <v>3</v>
      </c>
      <c r="K107" s="43" t="s">
        <v>39</v>
      </c>
      <c r="L107" s="43">
        <v>3</v>
      </c>
      <c r="M107" s="43">
        <v>114</v>
      </c>
    </row>
    <row r="108" spans="1:13" x14ac:dyDescent="0.25">
      <c r="A108" s="45" t="s">
        <v>3413</v>
      </c>
      <c r="B108" s="43">
        <v>1.5</v>
      </c>
      <c r="C108" s="43">
        <v>1.5</v>
      </c>
      <c r="G108" s="43" t="s">
        <v>251</v>
      </c>
      <c r="H108" s="43" t="s">
        <v>252</v>
      </c>
      <c r="I108" s="43" t="s">
        <v>251</v>
      </c>
      <c r="J108" s="43">
        <v>2</v>
      </c>
      <c r="K108" s="43" t="s">
        <v>39</v>
      </c>
      <c r="L108" s="43">
        <v>3</v>
      </c>
      <c r="M108" s="43">
        <v>115</v>
      </c>
    </row>
    <row r="109" spans="1:13" x14ac:dyDescent="0.25">
      <c r="A109" s="45" t="s">
        <v>3414</v>
      </c>
      <c r="B109" s="43">
        <v>2.1</v>
      </c>
      <c r="C109" s="43">
        <v>2.1</v>
      </c>
      <c r="G109" s="43" t="s">
        <v>253</v>
      </c>
      <c r="H109" s="43" t="s">
        <v>254</v>
      </c>
      <c r="I109" s="43" t="s">
        <v>253</v>
      </c>
      <c r="J109" s="43">
        <v>3</v>
      </c>
      <c r="K109" s="43" t="s">
        <v>39</v>
      </c>
      <c r="L109" s="43">
        <v>3</v>
      </c>
      <c r="M109" s="43">
        <v>116</v>
      </c>
    </row>
    <row r="110" spans="1:13" x14ac:dyDescent="0.25">
      <c r="A110" s="45" t="s">
        <v>3415</v>
      </c>
      <c r="B110" s="43">
        <v>2.2000000000000002</v>
      </c>
      <c r="C110" s="43">
        <v>2.2000000000000002</v>
      </c>
      <c r="G110" s="43" t="s">
        <v>255</v>
      </c>
      <c r="H110" s="43" t="s">
        <v>256</v>
      </c>
      <c r="I110" s="43" t="s">
        <v>255</v>
      </c>
      <c r="J110" s="43">
        <v>3</v>
      </c>
      <c r="K110" s="43" t="s">
        <v>39</v>
      </c>
      <c r="L110" s="43">
        <v>3</v>
      </c>
      <c r="M110" s="43">
        <v>117</v>
      </c>
    </row>
    <row r="111" spans="1:13" x14ac:dyDescent="0.25">
      <c r="A111" s="45" t="s">
        <v>3416</v>
      </c>
      <c r="B111" s="43">
        <v>2.2999999999999998</v>
      </c>
      <c r="C111" s="43">
        <v>2.2999999999999998</v>
      </c>
      <c r="G111" s="43" t="s">
        <v>257</v>
      </c>
      <c r="H111" s="43" t="s">
        <v>258</v>
      </c>
      <c r="I111" s="43" t="s">
        <v>257</v>
      </c>
      <c r="J111" s="43">
        <v>3</v>
      </c>
      <c r="K111" s="43" t="s">
        <v>39</v>
      </c>
      <c r="L111" s="43">
        <v>3</v>
      </c>
      <c r="M111" s="43">
        <v>118</v>
      </c>
    </row>
    <row r="112" spans="1:13" x14ac:dyDescent="0.25">
      <c r="A112" s="45" t="s">
        <v>3417</v>
      </c>
      <c r="B112" s="43">
        <v>2.4</v>
      </c>
      <c r="C112" s="43">
        <v>2.4</v>
      </c>
      <c r="G112" s="43" t="s">
        <v>259</v>
      </c>
      <c r="H112" s="43" t="s">
        <v>260</v>
      </c>
      <c r="I112" s="43" t="s">
        <v>259</v>
      </c>
      <c r="J112" s="43">
        <v>2</v>
      </c>
      <c r="K112" s="43" t="s">
        <v>39</v>
      </c>
      <c r="L112" s="43">
        <v>3</v>
      </c>
      <c r="M112" s="43">
        <v>119</v>
      </c>
    </row>
    <row r="113" spans="1:13" x14ac:dyDescent="0.25">
      <c r="A113" s="45" t="s">
        <v>3418</v>
      </c>
      <c r="B113" s="43">
        <v>2.5</v>
      </c>
      <c r="C113" s="43">
        <v>2.5</v>
      </c>
      <c r="G113" s="43" t="s">
        <v>261</v>
      </c>
      <c r="H113" s="43" t="s">
        <v>262</v>
      </c>
      <c r="I113" s="43" t="s">
        <v>261</v>
      </c>
      <c r="J113" s="43">
        <v>3</v>
      </c>
      <c r="K113" s="43" t="s">
        <v>39</v>
      </c>
      <c r="L113" s="43">
        <v>3</v>
      </c>
      <c r="M113" s="43">
        <v>120</v>
      </c>
    </row>
    <row r="114" spans="1:13" x14ac:dyDescent="0.25">
      <c r="A114" s="45" t="s">
        <v>3419</v>
      </c>
      <c r="B114" s="43">
        <v>3.1</v>
      </c>
      <c r="C114" s="43">
        <v>3.1</v>
      </c>
      <c r="G114" s="43" t="s">
        <v>263</v>
      </c>
      <c r="H114" s="43" t="s">
        <v>264</v>
      </c>
      <c r="I114" s="43" t="s">
        <v>263</v>
      </c>
      <c r="J114" s="43">
        <v>3</v>
      </c>
      <c r="K114" s="43" t="s">
        <v>39</v>
      </c>
      <c r="L114" s="43">
        <v>3</v>
      </c>
      <c r="M114" s="43">
        <v>121</v>
      </c>
    </row>
    <row r="115" spans="1:13" x14ac:dyDescent="0.25">
      <c r="A115" s="45" t="s">
        <v>3420</v>
      </c>
      <c r="B115" s="43">
        <v>3.2</v>
      </c>
      <c r="C115" s="43">
        <v>3.2</v>
      </c>
      <c r="G115" s="43" t="s">
        <v>265</v>
      </c>
      <c r="H115" s="43" t="s">
        <v>266</v>
      </c>
      <c r="I115" s="43" t="s">
        <v>265</v>
      </c>
      <c r="J115" s="43">
        <v>2</v>
      </c>
      <c r="K115" s="43" t="s">
        <v>39</v>
      </c>
      <c r="L115" s="43">
        <v>3</v>
      </c>
      <c r="M115" s="43">
        <v>122</v>
      </c>
    </row>
    <row r="116" spans="1:13" x14ac:dyDescent="0.25">
      <c r="A116" s="45" t="s">
        <v>3421</v>
      </c>
      <c r="B116" s="43">
        <v>3.3</v>
      </c>
      <c r="C116" s="43">
        <v>3.3</v>
      </c>
      <c r="G116" s="43" t="s">
        <v>267</v>
      </c>
      <c r="H116" s="43" t="s">
        <v>268</v>
      </c>
      <c r="I116" s="43" t="s">
        <v>267</v>
      </c>
      <c r="J116" s="43">
        <v>3</v>
      </c>
      <c r="K116" s="43" t="s">
        <v>39</v>
      </c>
      <c r="L116" s="43">
        <v>3</v>
      </c>
      <c r="M116" s="43">
        <v>123</v>
      </c>
    </row>
    <row r="117" spans="1:13" x14ac:dyDescent="0.25">
      <c r="A117" s="45" t="s">
        <v>3422</v>
      </c>
      <c r="B117" s="43">
        <v>3.4</v>
      </c>
      <c r="C117" s="43">
        <v>3.4</v>
      </c>
      <c r="G117" s="43" t="s">
        <v>269</v>
      </c>
      <c r="H117" s="43" t="s">
        <v>270</v>
      </c>
      <c r="I117" s="43" t="s">
        <v>269</v>
      </c>
      <c r="J117" s="43">
        <v>3</v>
      </c>
      <c r="K117" s="43" t="s">
        <v>39</v>
      </c>
      <c r="L117" s="43">
        <v>3</v>
      </c>
      <c r="M117" s="43">
        <v>124</v>
      </c>
    </row>
    <row r="118" spans="1:13" x14ac:dyDescent="0.25">
      <c r="A118" s="45" t="s">
        <v>3423</v>
      </c>
      <c r="B118" s="43">
        <v>3.5</v>
      </c>
      <c r="C118" s="43">
        <v>3.5</v>
      </c>
      <c r="G118" s="43" t="s">
        <v>271</v>
      </c>
      <c r="H118" s="43" t="s">
        <v>272</v>
      </c>
      <c r="I118" s="43" t="s">
        <v>271</v>
      </c>
      <c r="J118" s="43">
        <v>2</v>
      </c>
      <c r="K118" s="43" t="s">
        <v>39</v>
      </c>
      <c r="L118" s="43">
        <v>3</v>
      </c>
      <c r="M118" s="43">
        <v>125</v>
      </c>
    </row>
    <row r="119" spans="1:13" x14ac:dyDescent="0.25">
      <c r="A119" s="45" t="s">
        <v>3424</v>
      </c>
      <c r="C119" s="43" t="s">
        <v>3425</v>
      </c>
      <c r="G119" s="43" t="s">
        <v>273</v>
      </c>
      <c r="H119" s="43" t="s">
        <v>274</v>
      </c>
      <c r="I119" s="43" t="s">
        <v>273</v>
      </c>
      <c r="J119" s="43">
        <v>3</v>
      </c>
      <c r="K119" s="43" t="s">
        <v>39</v>
      </c>
      <c r="L119" s="43">
        <v>3</v>
      </c>
      <c r="M119" s="43">
        <v>126</v>
      </c>
    </row>
    <row r="120" spans="1:13" x14ac:dyDescent="0.25">
      <c r="A120" s="45" t="s">
        <v>3426</v>
      </c>
      <c r="G120" s="43" t="s">
        <v>275</v>
      </c>
      <c r="H120" s="43" t="s">
        <v>3427</v>
      </c>
      <c r="I120" s="43" t="s">
        <v>275</v>
      </c>
      <c r="J120" s="43">
        <v>1</v>
      </c>
      <c r="K120" s="43" t="s">
        <v>40</v>
      </c>
      <c r="L120" s="43">
        <v>4</v>
      </c>
      <c r="M120" s="43">
        <v>131</v>
      </c>
    </row>
    <row r="121" spans="1:13" x14ac:dyDescent="0.25">
      <c r="A121" s="45" t="s">
        <v>3428</v>
      </c>
      <c r="G121" s="43" t="s">
        <v>276</v>
      </c>
      <c r="H121" s="43" t="s">
        <v>277</v>
      </c>
      <c r="I121" s="43" t="s">
        <v>276</v>
      </c>
      <c r="J121" s="43">
        <v>2</v>
      </c>
      <c r="K121" s="43" t="s">
        <v>40</v>
      </c>
      <c r="L121" s="43">
        <v>4</v>
      </c>
      <c r="M121" s="43">
        <v>132</v>
      </c>
    </row>
    <row r="122" spans="1:13" x14ac:dyDescent="0.25">
      <c r="A122" s="45" t="s">
        <v>3429</v>
      </c>
      <c r="G122" s="43" t="s">
        <v>278</v>
      </c>
      <c r="H122" s="43" t="s">
        <v>279</v>
      </c>
      <c r="I122" s="43" t="s">
        <v>278</v>
      </c>
      <c r="J122" s="43">
        <v>3</v>
      </c>
      <c r="K122" s="43" t="s">
        <v>40</v>
      </c>
      <c r="L122" s="43">
        <v>4</v>
      </c>
      <c r="M122" s="43">
        <v>133</v>
      </c>
    </row>
    <row r="123" spans="1:13" x14ac:dyDescent="0.25">
      <c r="A123" s="45" t="s">
        <v>3430</v>
      </c>
      <c r="G123" s="43" t="s">
        <v>280</v>
      </c>
      <c r="H123" s="43" t="s">
        <v>281</v>
      </c>
      <c r="I123" s="43" t="s">
        <v>280</v>
      </c>
      <c r="J123" s="43">
        <v>3</v>
      </c>
      <c r="K123" s="43" t="s">
        <v>40</v>
      </c>
      <c r="L123" s="43">
        <v>4</v>
      </c>
      <c r="M123" s="43">
        <v>134</v>
      </c>
    </row>
    <row r="124" spans="1:13" x14ac:dyDescent="0.25">
      <c r="A124" s="45" t="s">
        <v>3431</v>
      </c>
      <c r="G124" s="43" t="s">
        <v>282</v>
      </c>
      <c r="H124" s="43" t="s">
        <v>283</v>
      </c>
      <c r="I124" s="43" t="s">
        <v>282</v>
      </c>
      <c r="J124" s="43">
        <v>3</v>
      </c>
      <c r="K124" s="43" t="s">
        <v>40</v>
      </c>
      <c r="L124" s="43">
        <v>4</v>
      </c>
      <c r="M124" s="43">
        <v>135</v>
      </c>
    </row>
    <row r="125" spans="1:13" x14ac:dyDescent="0.25">
      <c r="A125" s="45" t="s">
        <v>3432</v>
      </c>
      <c r="G125" s="43" t="s">
        <v>284</v>
      </c>
      <c r="H125" s="43" t="s">
        <v>285</v>
      </c>
      <c r="I125" s="43" t="s">
        <v>284</v>
      </c>
      <c r="J125" s="43">
        <v>3</v>
      </c>
      <c r="K125" s="43" t="s">
        <v>40</v>
      </c>
      <c r="L125" s="43">
        <v>4</v>
      </c>
      <c r="M125" s="43">
        <v>136</v>
      </c>
    </row>
    <row r="126" spans="1:13" x14ac:dyDescent="0.25">
      <c r="A126" s="45" t="s">
        <v>3433</v>
      </c>
      <c r="G126" s="43" t="s">
        <v>286</v>
      </c>
      <c r="H126" s="43" t="s">
        <v>287</v>
      </c>
      <c r="I126" s="43" t="s">
        <v>286</v>
      </c>
      <c r="J126" s="43">
        <v>2</v>
      </c>
      <c r="K126" s="43" t="s">
        <v>40</v>
      </c>
      <c r="L126" s="43">
        <v>4</v>
      </c>
      <c r="M126" s="43">
        <v>137</v>
      </c>
    </row>
    <row r="127" spans="1:13" x14ac:dyDescent="0.25">
      <c r="A127" s="45" t="s">
        <v>3434</v>
      </c>
      <c r="G127" s="43" t="s">
        <v>288</v>
      </c>
      <c r="H127" s="43" t="s">
        <v>289</v>
      </c>
      <c r="I127" s="43" t="s">
        <v>288</v>
      </c>
      <c r="J127" s="43">
        <v>3</v>
      </c>
      <c r="K127" s="43" t="s">
        <v>40</v>
      </c>
      <c r="L127" s="43">
        <v>4</v>
      </c>
      <c r="M127" s="43">
        <v>138</v>
      </c>
    </row>
    <row r="128" spans="1:13" x14ac:dyDescent="0.25">
      <c r="A128" s="45" t="s">
        <v>3435</v>
      </c>
      <c r="G128" s="43" t="s">
        <v>290</v>
      </c>
      <c r="H128" s="43" t="s">
        <v>291</v>
      </c>
      <c r="I128" s="43" t="s">
        <v>290</v>
      </c>
      <c r="J128" s="43">
        <v>3</v>
      </c>
      <c r="K128" s="43" t="s">
        <v>40</v>
      </c>
      <c r="L128" s="43">
        <v>4</v>
      </c>
      <c r="M128" s="43">
        <v>139</v>
      </c>
    </row>
    <row r="129" spans="1:13" x14ac:dyDescent="0.25">
      <c r="A129" s="45" t="s">
        <v>3436</v>
      </c>
      <c r="G129" s="43" t="s">
        <v>292</v>
      </c>
      <c r="H129" s="43" t="s">
        <v>293</v>
      </c>
      <c r="I129" s="43" t="s">
        <v>292</v>
      </c>
      <c r="J129" s="43">
        <v>2</v>
      </c>
      <c r="K129" s="43" t="s">
        <v>40</v>
      </c>
      <c r="L129" s="43">
        <v>4</v>
      </c>
      <c r="M129" s="43">
        <v>140</v>
      </c>
    </row>
    <row r="130" spans="1:13" x14ac:dyDescent="0.25">
      <c r="A130" s="45" t="s">
        <v>3437</v>
      </c>
      <c r="G130" s="43" t="s">
        <v>294</v>
      </c>
      <c r="H130" s="43" t="s">
        <v>295</v>
      </c>
      <c r="I130" s="43" t="s">
        <v>294</v>
      </c>
      <c r="J130" s="43">
        <v>3</v>
      </c>
      <c r="K130" s="43" t="s">
        <v>40</v>
      </c>
      <c r="L130" s="43">
        <v>4</v>
      </c>
      <c r="M130" s="43">
        <v>141</v>
      </c>
    </row>
    <row r="131" spans="1:13" x14ac:dyDescent="0.25">
      <c r="A131" s="45" t="s">
        <v>3438</v>
      </c>
      <c r="G131" s="43" t="s">
        <v>296</v>
      </c>
      <c r="H131" s="43" t="s">
        <v>297</v>
      </c>
      <c r="I131" s="43" t="s">
        <v>296</v>
      </c>
      <c r="J131" s="43">
        <v>3</v>
      </c>
      <c r="K131" s="43" t="s">
        <v>40</v>
      </c>
      <c r="L131" s="43">
        <v>4</v>
      </c>
      <c r="M131" s="43">
        <v>142</v>
      </c>
    </row>
    <row r="132" spans="1:13" x14ac:dyDescent="0.25">
      <c r="A132" s="45" t="s">
        <v>3439</v>
      </c>
      <c r="G132" s="43" t="s">
        <v>298</v>
      </c>
      <c r="H132" s="43" t="s">
        <v>299</v>
      </c>
      <c r="I132" s="43" t="s">
        <v>298</v>
      </c>
      <c r="J132" s="43">
        <v>2</v>
      </c>
      <c r="K132" s="43" t="s">
        <v>40</v>
      </c>
      <c r="L132" s="43">
        <v>4</v>
      </c>
      <c r="M132" s="43">
        <v>143</v>
      </c>
    </row>
    <row r="133" spans="1:13" x14ac:dyDescent="0.25">
      <c r="A133" s="45" t="s">
        <v>3440</v>
      </c>
      <c r="G133" s="43" t="s">
        <v>300</v>
      </c>
      <c r="H133" s="43" t="s">
        <v>301</v>
      </c>
      <c r="I133" s="43" t="s">
        <v>300</v>
      </c>
      <c r="J133" s="43">
        <v>3</v>
      </c>
      <c r="K133" s="43" t="s">
        <v>40</v>
      </c>
      <c r="L133" s="43">
        <v>4</v>
      </c>
      <c r="M133" s="43">
        <v>144</v>
      </c>
    </row>
    <row r="134" spans="1:13" x14ac:dyDescent="0.25">
      <c r="A134" s="45" t="s">
        <v>3441</v>
      </c>
      <c r="G134" s="43" t="s">
        <v>302</v>
      </c>
      <c r="H134" s="43" t="s">
        <v>303</v>
      </c>
      <c r="I134" s="43" t="s">
        <v>302</v>
      </c>
      <c r="J134" s="43">
        <v>3</v>
      </c>
      <c r="K134" s="43" t="s">
        <v>40</v>
      </c>
      <c r="L134" s="43">
        <v>4</v>
      </c>
      <c r="M134" s="43">
        <v>145</v>
      </c>
    </row>
    <row r="135" spans="1:13" x14ac:dyDescent="0.25">
      <c r="A135" s="45" t="s">
        <v>3442</v>
      </c>
      <c r="G135" s="43" t="s">
        <v>304</v>
      </c>
      <c r="H135" s="43" t="s">
        <v>305</v>
      </c>
      <c r="I135" s="43" t="s">
        <v>304</v>
      </c>
      <c r="J135" s="43">
        <v>2</v>
      </c>
      <c r="K135" s="43" t="s">
        <v>40</v>
      </c>
      <c r="L135" s="43">
        <v>4</v>
      </c>
      <c r="M135" s="43">
        <v>146</v>
      </c>
    </row>
    <row r="136" spans="1:13" x14ac:dyDescent="0.25">
      <c r="A136" s="45" t="s">
        <v>3443</v>
      </c>
      <c r="G136" s="43" t="s">
        <v>306</v>
      </c>
      <c r="H136" s="43" t="s">
        <v>3444</v>
      </c>
      <c r="I136" s="43" t="s">
        <v>306</v>
      </c>
      <c r="J136" s="43">
        <v>3</v>
      </c>
      <c r="K136" s="43" t="s">
        <v>40</v>
      </c>
      <c r="L136" s="43">
        <v>4</v>
      </c>
      <c r="M136" s="43">
        <v>147</v>
      </c>
    </row>
    <row r="137" spans="1:13" x14ac:dyDescent="0.25">
      <c r="A137" s="45" t="s">
        <v>3445</v>
      </c>
      <c r="G137" s="43" t="s">
        <v>307</v>
      </c>
      <c r="H137" s="43" t="s">
        <v>3446</v>
      </c>
      <c r="I137" s="43" t="s">
        <v>307</v>
      </c>
      <c r="J137" s="43">
        <v>1</v>
      </c>
      <c r="K137" s="43" t="s">
        <v>42</v>
      </c>
      <c r="L137" s="43">
        <v>5</v>
      </c>
      <c r="M137" s="43">
        <v>152</v>
      </c>
    </row>
    <row r="138" spans="1:13" x14ac:dyDescent="0.25">
      <c r="A138" s="45" t="s">
        <v>3447</v>
      </c>
      <c r="G138" s="43" t="s">
        <v>308</v>
      </c>
      <c r="H138" s="43" t="s">
        <v>309</v>
      </c>
      <c r="I138" s="43" t="s">
        <v>308</v>
      </c>
      <c r="J138" s="43">
        <v>2</v>
      </c>
      <c r="K138" s="43" t="s">
        <v>42</v>
      </c>
      <c r="L138" s="43">
        <v>5</v>
      </c>
      <c r="M138" s="43">
        <v>153</v>
      </c>
    </row>
    <row r="139" spans="1:13" x14ac:dyDescent="0.25">
      <c r="A139" s="45" t="s">
        <v>3448</v>
      </c>
      <c r="G139" s="43" t="s">
        <v>310</v>
      </c>
      <c r="H139" s="43" t="s">
        <v>311</v>
      </c>
      <c r="I139" s="43" t="s">
        <v>310</v>
      </c>
      <c r="J139" s="43">
        <v>3</v>
      </c>
      <c r="K139" s="43" t="s">
        <v>42</v>
      </c>
      <c r="L139" s="43">
        <v>5</v>
      </c>
      <c r="M139" s="43">
        <v>154</v>
      </c>
    </row>
    <row r="140" spans="1:13" x14ac:dyDescent="0.25">
      <c r="A140" s="45" t="s">
        <v>3449</v>
      </c>
      <c r="G140" s="43" t="s">
        <v>312</v>
      </c>
      <c r="H140" s="43" t="s">
        <v>313</v>
      </c>
      <c r="I140" s="43" t="s">
        <v>312</v>
      </c>
      <c r="J140" s="43">
        <v>3</v>
      </c>
      <c r="K140" s="43" t="s">
        <v>42</v>
      </c>
      <c r="L140" s="43">
        <v>5</v>
      </c>
      <c r="M140" s="43">
        <v>155</v>
      </c>
    </row>
    <row r="141" spans="1:13" x14ac:dyDescent="0.25">
      <c r="A141" s="45" t="s">
        <v>3450</v>
      </c>
      <c r="G141" s="43" t="s">
        <v>314</v>
      </c>
      <c r="H141" s="43" t="s">
        <v>315</v>
      </c>
      <c r="I141" s="43" t="s">
        <v>314</v>
      </c>
      <c r="J141" s="43">
        <v>3</v>
      </c>
      <c r="K141" s="43" t="s">
        <v>42</v>
      </c>
      <c r="L141" s="43">
        <v>5</v>
      </c>
      <c r="M141" s="43">
        <v>156</v>
      </c>
    </row>
    <row r="142" spans="1:13" x14ac:dyDescent="0.25">
      <c r="A142" s="45" t="s">
        <v>3451</v>
      </c>
      <c r="G142" s="43" t="s">
        <v>316</v>
      </c>
      <c r="H142" s="43" t="s">
        <v>317</v>
      </c>
      <c r="I142" s="43" t="s">
        <v>316</v>
      </c>
      <c r="J142" s="43">
        <v>3</v>
      </c>
      <c r="K142" s="43" t="s">
        <v>42</v>
      </c>
      <c r="L142" s="43">
        <v>5</v>
      </c>
      <c r="M142" s="43">
        <v>157</v>
      </c>
    </row>
    <row r="143" spans="1:13" x14ac:dyDescent="0.25">
      <c r="A143" s="45" t="s">
        <v>3452</v>
      </c>
      <c r="G143" s="43" t="s">
        <v>318</v>
      </c>
      <c r="H143" s="43" t="s">
        <v>319</v>
      </c>
      <c r="I143" s="43" t="s">
        <v>318</v>
      </c>
      <c r="J143" s="43">
        <v>3</v>
      </c>
      <c r="K143" s="43" t="s">
        <v>42</v>
      </c>
      <c r="L143" s="43">
        <v>5</v>
      </c>
      <c r="M143" s="43">
        <v>158</v>
      </c>
    </row>
    <row r="144" spans="1:13" x14ac:dyDescent="0.25">
      <c r="A144" s="45" t="s">
        <v>3453</v>
      </c>
      <c r="G144" s="43" t="s">
        <v>320</v>
      </c>
      <c r="H144" s="43" t="s">
        <v>321</v>
      </c>
      <c r="I144" s="43" t="s">
        <v>320</v>
      </c>
      <c r="J144" s="43">
        <v>3</v>
      </c>
      <c r="K144" s="43" t="s">
        <v>42</v>
      </c>
      <c r="L144" s="43">
        <v>5</v>
      </c>
      <c r="M144" s="43">
        <v>159</v>
      </c>
    </row>
    <row r="145" spans="1:13" x14ac:dyDescent="0.25">
      <c r="A145" s="45" t="s">
        <v>3454</v>
      </c>
      <c r="G145" s="43" t="s">
        <v>322</v>
      </c>
      <c r="H145" s="43" t="s">
        <v>323</v>
      </c>
      <c r="I145" s="43" t="s">
        <v>322</v>
      </c>
      <c r="J145" s="43">
        <v>3</v>
      </c>
      <c r="K145" s="43" t="s">
        <v>42</v>
      </c>
      <c r="L145" s="43">
        <v>5</v>
      </c>
      <c r="M145" s="43">
        <v>160</v>
      </c>
    </row>
    <row r="146" spans="1:13" x14ac:dyDescent="0.25">
      <c r="A146" s="45" t="s">
        <v>3455</v>
      </c>
      <c r="G146" s="43" t="s">
        <v>324</v>
      </c>
      <c r="H146" s="43" t="s">
        <v>325</v>
      </c>
      <c r="I146" s="43" t="s">
        <v>324</v>
      </c>
      <c r="J146" s="43">
        <v>3</v>
      </c>
      <c r="K146" s="43" t="s">
        <v>42</v>
      </c>
      <c r="L146" s="43">
        <v>5</v>
      </c>
      <c r="M146" s="43">
        <v>161</v>
      </c>
    </row>
    <row r="147" spans="1:13" x14ac:dyDescent="0.25">
      <c r="A147" s="45" t="s">
        <v>3456</v>
      </c>
      <c r="G147" s="43" t="s">
        <v>326</v>
      </c>
      <c r="H147" s="43" t="s">
        <v>327</v>
      </c>
      <c r="I147" s="43" t="s">
        <v>326</v>
      </c>
      <c r="J147" s="43">
        <v>3</v>
      </c>
      <c r="K147" s="43" t="s">
        <v>42</v>
      </c>
      <c r="L147" s="43">
        <v>5</v>
      </c>
      <c r="M147" s="43">
        <v>162</v>
      </c>
    </row>
    <row r="148" spans="1:13" x14ac:dyDescent="0.25">
      <c r="A148" s="45" t="s">
        <v>3457</v>
      </c>
      <c r="G148" s="43" t="s">
        <v>328</v>
      </c>
      <c r="H148" s="43" t="s">
        <v>329</v>
      </c>
      <c r="I148" s="43" t="s">
        <v>328</v>
      </c>
      <c r="J148" s="43">
        <v>3</v>
      </c>
      <c r="K148" s="43" t="s">
        <v>42</v>
      </c>
      <c r="L148" s="43">
        <v>5</v>
      </c>
      <c r="M148" s="43">
        <v>163</v>
      </c>
    </row>
    <row r="149" spans="1:13" x14ac:dyDescent="0.25">
      <c r="A149" s="45" t="s">
        <v>3458</v>
      </c>
      <c r="G149" s="43" t="s">
        <v>330</v>
      </c>
      <c r="H149" s="43" t="s">
        <v>331</v>
      </c>
      <c r="I149" s="43" t="s">
        <v>330</v>
      </c>
      <c r="J149" s="43">
        <v>3</v>
      </c>
      <c r="K149" s="43" t="s">
        <v>42</v>
      </c>
      <c r="L149" s="43">
        <v>5</v>
      </c>
      <c r="M149" s="43">
        <v>164</v>
      </c>
    </row>
    <row r="150" spans="1:13" x14ac:dyDescent="0.25">
      <c r="A150" s="45" t="s">
        <v>3459</v>
      </c>
      <c r="G150" s="43" t="s">
        <v>332</v>
      </c>
      <c r="H150" s="43" t="s">
        <v>333</v>
      </c>
      <c r="I150" s="43" t="s">
        <v>332</v>
      </c>
      <c r="J150" s="43">
        <v>3</v>
      </c>
      <c r="K150" s="43" t="s">
        <v>42</v>
      </c>
      <c r="L150" s="43">
        <v>5</v>
      </c>
      <c r="M150" s="43">
        <v>165</v>
      </c>
    </row>
    <row r="151" spans="1:13" x14ac:dyDescent="0.25">
      <c r="A151" s="45" t="s">
        <v>3460</v>
      </c>
      <c r="G151" s="43" t="s">
        <v>334</v>
      </c>
      <c r="H151" s="43" t="s">
        <v>335</v>
      </c>
      <c r="I151" s="43" t="s">
        <v>334</v>
      </c>
      <c r="J151" s="43">
        <v>3</v>
      </c>
      <c r="K151" s="43" t="s">
        <v>42</v>
      </c>
      <c r="L151" s="43">
        <v>5</v>
      </c>
      <c r="M151" s="43">
        <v>166</v>
      </c>
    </row>
    <row r="152" spans="1:13" x14ac:dyDescent="0.25">
      <c r="A152" s="45" t="s">
        <v>3461</v>
      </c>
      <c r="G152" s="43" t="s">
        <v>336</v>
      </c>
      <c r="H152" s="43" t="s">
        <v>337</v>
      </c>
      <c r="I152" s="43" t="s">
        <v>336</v>
      </c>
      <c r="J152" s="43">
        <v>2</v>
      </c>
      <c r="K152" s="43" t="s">
        <v>42</v>
      </c>
      <c r="L152" s="43">
        <v>5</v>
      </c>
      <c r="M152" s="43">
        <v>167</v>
      </c>
    </row>
    <row r="153" spans="1:13" x14ac:dyDescent="0.25">
      <c r="A153" s="45" t="s">
        <v>3462</v>
      </c>
      <c r="G153" s="43" t="s">
        <v>338</v>
      </c>
      <c r="H153" s="43" t="s">
        <v>339</v>
      </c>
      <c r="I153" s="43" t="s">
        <v>338</v>
      </c>
      <c r="J153" s="43">
        <v>3</v>
      </c>
      <c r="K153" s="43" t="s">
        <v>42</v>
      </c>
      <c r="L153" s="43">
        <v>5</v>
      </c>
      <c r="M153" s="43">
        <v>168</v>
      </c>
    </row>
    <row r="154" spans="1:13" x14ac:dyDescent="0.25">
      <c r="A154" s="45" t="s">
        <v>3463</v>
      </c>
      <c r="G154" s="43" t="s">
        <v>340</v>
      </c>
      <c r="H154" s="43" t="s">
        <v>341</v>
      </c>
      <c r="I154" s="43" t="s">
        <v>340</v>
      </c>
      <c r="J154" s="43">
        <v>3</v>
      </c>
      <c r="K154" s="43" t="s">
        <v>42</v>
      </c>
      <c r="L154" s="43">
        <v>5</v>
      </c>
      <c r="M154" s="43">
        <v>169</v>
      </c>
    </row>
    <row r="155" spans="1:13" x14ac:dyDescent="0.25">
      <c r="A155" s="45" t="s">
        <v>3464</v>
      </c>
      <c r="G155" s="43" t="s">
        <v>342</v>
      </c>
      <c r="H155" s="43" t="s">
        <v>343</v>
      </c>
      <c r="I155" s="43" t="s">
        <v>342</v>
      </c>
      <c r="J155" s="43">
        <v>3</v>
      </c>
      <c r="K155" s="43" t="s">
        <v>42</v>
      </c>
      <c r="L155" s="43">
        <v>5</v>
      </c>
      <c r="M155" s="43">
        <v>170</v>
      </c>
    </row>
    <row r="156" spans="1:13" x14ac:dyDescent="0.25">
      <c r="A156" s="45" t="s">
        <v>3465</v>
      </c>
      <c r="G156" s="43" t="s">
        <v>344</v>
      </c>
      <c r="H156" s="43" t="s">
        <v>345</v>
      </c>
      <c r="I156" s="43" t="s">
        <v>344</v>
      </c>
      <c r="J156" s="43">
        <v>3</v>
      </c>
      <c r="K156" s="43" t="s">
        <v>42</v>
      </c>
      <c r="L156" s="43">
        <v>5</v>
      </c>
      <c r="M156" s="43">
        <v>171</v>
      </c>
    </row>
    <row r="157" spans="1:13" x14ac:dyDescent="0.25">
      <c r="A157" s="45" t="s">
        <v>3466</v>
      </c>
      <c r="G157" s="43" t="s">
        <v>346</v>
      </c>
      <c r="H157" s="43" t="s">
        <v>347</v>
      </c>
      <c r="I157" s="43" t="s">
        <v>346</v>
      </c>
      <c r="J157" s="43">
        <v>3</v>
      </c>
      <c r="K157" s="43" t="s">
        <v>42</v>
      </c>
      <c r="L157" s="43">
        <v>5</v>
      </c>
      <c r="M157" s="43">
        <v>172</v>
      </c>
    </row>
    <row r="158" spans="1:13" x14ac:dyDescent="0.25">
      <c r="A158" s="45" t="s">
        <v>3467</v>
      </c>
      <c r="G158" s="43" t="s">
        <v>348</v>
      </c>
      <c r="H158" s="43" t="s">
        <v>349</v>
      </c>
      <c r="I158" s="43" t="s">
        <v>348</v>
      </c>
      <c r="J158" s="43">
        <v>3</v>
      </c>
      <c r="K158" s="43" t="s">
        <v>42</v>
      </c>
      <c r="L158" s="43">
        <v>5</v>
      </c>
      <c r="M158" s="43">
        <v>173</v>
      </c>
    </row>
    <row r="159" spans="1:13" x14ac:dyDescent="0.25">
      <c r="A159" s="45" t="s">
        <v>3468</v>
      </c>
      <c r="G159" s="43" t="s">
        <v>350</v>
      </c>
      <c r="H159" s="43" t="s">
        <v>351</v>
      </c>
      <c r="I159" s="43" t="s">
        <v>350</v>
      </c>
      <c r="J159" s="43">
        <v>3</v>
      </c>
      <c r="K159" s="43" t="s">
        <v>42</v>
      </c>
      <c r="L159" s="43">
        <v>5</v>
      </c>
      <c r="M159" s="43">
        <v>174</v>
      </c>
    </row>
    <row r="160" spans="1:13" x14ac:dyDescent="0.25">
      <c r="A160" s="45" t="s">
        <v>3469</v>
      </c>
      <c r="G160" s="43" t="s">
        <v>352</v>
      </c>
      <c r="H160" s="43" t="s">
        <v>353</v>
      </c>
      <c r="I160" s="43" t="s">
        <v>352</v>
      </c>
      <c r="J160" s="43">
        <v>3</v>
      </c>
      <c r="K160" s="43" t="s">
        <v>42</v>
      </c>
      <c r="L160" s="43">
        <v>5</v>
      </c>
      <c r="M160" s="43">
        <v>175</v>
      </c>
    </row>
    <row r="161" spans="1:13" x14ac:dyDescent="0.25">
      <c r="A161" s="45" t="s">
        <v>3470</v>
      </c>
      <c r="G161" s="43" t="s">
        <v>354</v>
      </c>
      <c r="H161" s="43" t="s">
        <v>355</v>
      </c>
      <c r="I161" s="43" t="s">
        <v>354</v>
      </c>
      <c r="J161" s="43">
        <v>3</v>
      </c>
      <c r="K161" s="43" t="s">
        <v>42</v>
      </c>
      <c r="L161" s="43">
        <v>5</v>
      </c>
      <c r="M161" s="43">
        <v>176</v>
      </c>
    </row>
    <row r="162" spans="1:13" x14ac:dyDescent="0.25">
      <c r="A162" s="45" t="s">
        <v>3471</v>
      </c>
      <c r="G162" s="43" t="s">
        <v>356</v>
      </c>
      <c r="H162" s="43" t="s">
        <v>357</v>
      </c>
      <c r="I162" s="43" t="s">
        <v>356</v>
      </c>
      <c r="J162" s="43">
        <v>3</v>
      </c>
      <c r="K162" s="43" t="s">
        <v>42</v>
      </c>
      <c r="L162" s="43">
        <v>5</v>
      </c>
      <c r="M162" s="43">
        <v>177</v>
      </c>
    </row>
    <row r="163" spans="1:13" x14ac:dyDescent="0.25">
      <c r="A163" s="45" t="s">
        <v>3472</v>
      </c>
      <c r="G163" s="43" t="s">
        <v>358</v>
      </c>
      <c r="H163" s="43" t="s">
        <v>359</v>
      </c>
      <c r="I163" s="43" t="s">
        <v>358</v>
      </c>
      <c r="J163" s="43">
        <v>3</v>
      </c>
      <c r="K163" s="43" t="s">
        <v>42</v>
      </c>
      <c r="L163" s="43">
        <v>5</v>
      </c>
      <c r="M163" s="43">
        <v>178</v>
      </c>
    </row>
    <row r="164" spans="1:13" x14ac:dyDescent="0.25">
      <c r="A164" s="45" t="s">
        <v>3473</v>
      </c>
      <c r="G164" s="43" t="s">
        <v>360</v>
      </c>
      <c r="H164" s="43" t="s">
        <v>361</v>
      </c>
      <c r="I164" s="43" t="s">
        <v>360</v>
      </c>
      <c r="J164" s="43">
        <v>3</v>
      </c>
      <c r="K164" s="43" t="s">
        <v>42</v>
      </c>
      <c r="L164" s="43">
        <v>5</v>
      </c>
      <c r="M164" s="43">
        <v>179</v>
      </c>
    </row>
    <row r="165" spans="1:13" x14ac:dyDescent="0.25">
      <c r="A165" s="45" t="s">
        <v>3474</v>
      </c>
      <c r="G165" s="43" t="s">
        <v>362</v>
      </c>
      <c r="H165" s="43" t="s">
        <v>363</v>
      </c>
      <c r="I165" s="43" t="s">
        <v>362</v>
      </c>
      <c r="J165" s="43">
        <v>2</v>
      </c>
      <c r="K165" s="43" t="s">
        <v>42</v>
      </c>
      <c r="L165" s="43">
        <v>5</v>
      </c>
      <c r="M165" s="43">
        <v>180</v>
      </c>
    </row>
    <row r="166" spans="1:13" x14ac:dyDescent="0.25">
      <c r="A166" s="45" t="s">
        <v>3475</v>
      </c>
      <c r="G166" s="43" t="s">
        <v>364</v>
      </c>
      <c r="H166" s="43" t="s">
        <v>365</v>
      </c>
      <c r="I166" s="43" t="s">
        <v>364</v>
      </c>
      <c r="J166" s="43">
        <v>3</v>
      </c>
      <c r="K166" s="43" t="s">
        <v>42</v>
      </c>
      <c r="L166" s="43">
        <v>5</v>
      </c>
      <c r="M166" s="43">
        <v>181</v>
      </c>
    </row>
    <row r="167" spans="1:13" x14ac:dyDescent="0.25">
      <c r="A167" s="45" t="s">
        <v>3476</v>
      </c>
      <c r="G167" s="43" t="s">
        <v>366</v>
      </c>
      <c r="H167" s="43" t="s">
        <v>367</v>
      </c>
      <c r="I167" s="43" t="s">
        <v>366</v>
      </c>
      <c r="J167" s="43">
        <v>3</v>
      </c>
      <c r="K167" s="43" t="s">
        <v>42</v>
      </c>
      <c r="L167" s="43">
        <v>5</v>
      </c>
      <c r="M167" s="43">
        <v>182</v>
      </c>
    </row>
    <row r="168" spans="1:13" x14ac:dyDescent="0.25">
      <c r="A168" s="45" t="s">
        <v>3477</v>
      </c>
      <c r="G168" s="43" t="s">
        <v>368</v>
      </c>
      <c r="H168" s="43" t="s">
        <v>369</v>
      </c>
      <c r="I168" s="43" t="s">
        <v>368</v>
      </c>
      <c r="J168" s="43">
        <v>3</v>
      </c>
      <c r="K168" s="43" t="s">
        <v>42</v>
      </c>
      <c r="L168" s="43">
        <v>5</v>
      </c>
      <c r="M168" s="43">
        <v>183</v>
      </c>
    </row>
    <row r="169" spans="1:13" x14ac:dyDescent="0.25">
      <c r="A169" s="45" t="s">
        <v>3478</v>
      </c>
      <c r="G169" s="43" t="s">
        <v>370</v>
      </c>
      <c r="H169" s="43" t="s">
        <v>371</v>
      </c>
      <c r="I169" s="43" t="s">
        <v>370</v>
      </c>
      <c r="J169" s="43">
        <v>3</v>
      </c>
      <c r="K169" s="43" t="s">
        <v>42</v>
      </c>
      <c r="L169" s="43">
        <v>5</v>
      </c>
      <c r="M169" s="43">
        <v>184</v>
      </c>
    </row>
    <row r="170" spans="1:13" x14ac:dyDescent="0.25">
      <c r="A170" s="45" t="s">
        <v>3479</v>
      </c>
      <c r="G170" s="43" t="s">
        <v>372</v>
      </c>
      <c r="H170" s="43" t="s">
        <v>373</v>
      </c>
      <c r="I170" s="43" t="s">
        <v>372</v>
      </c>
      <c r="J170" s="43">
        <v>3</v>
      </c>
      <c r="K170" s="43" t="s">
        <v>42</v>
      </c>
      <c r="L170" s="43">
        <v>5</v>
      </c>
      <c r="M170" s="43">
        <v>185</v>
      </c>
    </row>
    <row r="171" spans="1:13" x14ac:dyDescent="0.25">
      <c r="A171" s="45" t="s">
        <v>3480</v>
      </c>
      <c r="G171" s="43" t="s">
        <v>374</v>
      </c>
      <c r="H171" s="43" t="s">
        <v>375</v>
      </c>
      <c r="I171" s="43" t="s">
        <v>374</v>
      </c>
      <c r="J171" s="43">
        <v>3</v>
      </c>
      <c r="K171" s="43" t="s">
        <v>42</v>
      </c>
      <c r="L171" s="43">
        <v>5</v>
      </c>
      <c r="M171" s="43">
        <v>186</v>
      </c>
    </row>
    <row r="172" spans="1:13" x14ac:dyDescent="0.25">
      <c r="A172" s="45" t="s">
        <v>3481</v>
      </c>
      <c r="G172" s="43" t="s">
        <v>376</v>
      </c>
      <c r="H172" s="43" t="s">
        <v>377</v>
      </c>
      <c r="I172" s="43" t="s">
        <v>376</v>
      </c>
      <c r="J172" s="43">
        <v>3</v>
      </c>
      <c r="K172" s="43" t="s">
        <v>42</v>
      </c>
      <c r="L172" s="43">
        <v>5</v>
      </c>
      <c r="M172" s="43">
        <v>187</v>
      </c>
    </row>
    <row r="173" spans="1:13" x14ac:dyDescent="0.25">
      <c r="A173" s="45" t="s">
        <v>3482</v>
      </c>
      <c r="G173" s="43" t="s">
        <v>378</v>
      </c>
      <c r="H173" s="43" t="s">
        <v>379</v>
      </c>
      <c r="I173" s="43" t="s">
        <v>378</v>
      </c>
      <c r="J173" s="43">
        <v>3</v>
      </c>
      <c r="K173" s="43" t="s">
        <v>42</v>
      </c>
      <c r="L173" s="43">
        <v>5</v>
      </c>
      <c r="M173" s="43">
        <v>188</v>
      </c>
    </row>
    <row r="174" spans="1:13" x14ac:dyDescent="0.25">
      <c r="A174" s="45" t="s">
        <v>3483</v>
      </c>
      <c r="G174" s="43" t="s">
        <v>380</v>
      </c>
      <c r="H174" s="43" t="s">
        <v>381</v>
      </c>
      <c r="I174" s="43" t="s">
        <v>380</v>
      </c>
      <c r="J174" s="43">
        <v>3</v>
      </c>
      <c r="K174" s="43" t="s">
        <v>42</v>
      </c>
      <c r="L174" s="43">
        <v>5</v>
      </c>
      <c r="M174" s="43">
        <v>189</v>
      </c>
    </row>
    <row r="175" spans="1:13" x14ac:dyDescent="0.25">
      <c r="A175" s="45" t="s">
        <v>3484</v>
      </c>
      <c r="G175" s="43" t="s">
        <v>382</v>
      </c>
      <c r="H175" s="43" t="s">
        <v>383</v>
      </c>
      <c r="I175" s="43" t="s">
        <v>382</v>
      </c>
      <c r="J175" s="43">
        <v>3</v>
      </c>
      <c r="K175" s="43" t="s">
        <v>42</v>
      </c>
      <c r="L175" s="43">
        <v>5</v>
      </c>
      <c r="M175" s="43">
        <v>190</v>
      </c>
    </row>
    <row r="176" spans="1:13" x14ac:dyDescent="0.25">
      <c r="A176" s="45" t="s">
        <v>3485</v>
      </c>
      <c r="G176" s="43" t="s">
        <v>384</v>
      </c>
      <c r="H176" s="43" t="s">
        <v>385</v>
      </c>
      <c r="I176" s="43" t="s">
        <v>384</v>
      </c>
      <c r="J176" s="43">
        <v>2</v>
      </c>
      <c r="K176" s="43" t="s">
        <v>42</v>
      </c>
      <c r="L176" s="43">
        <v>5</v>
      </c>
      <c r="M176" s="43">
        <v>191</v>
      </c>
    </row>
    <row r="177" spans="1:13" x14ac:dyDescent="0.25">
      <c r="A177" s="45" t="s">
        <v>3486</v>
      </c>
      <c r="G177" s="43" t="s">
        <v>386</v>
      </c>
      <c r="H177" s="43" t="s">
        <v>387</v>
      </c>
      <c r="I177" s="43" t="s">
        <v>386</v>
      </c>
      <c r="J177" s="43">
        <v>3</v>
      </c>
      <c r="K177" s="43" t="s">
        <v>42</v>
      </c>
      <c r="L177" s="43">
        <v>5</v>
      </c>
      <c r="M177" s="43">
        <v>192</v>
      </c>
    </row>
    <row r="178" spans="1:13" x14ac:dyDescent="0.25">
      <c r="A178" s="45" t="s">
        <v>3487</v>
      </c>
      <c r="G178" s="43" t="s">
        <v>388</v>
      </c>
      <c r="H178" s="43" t="s">
        <v>389</v>
      </c>
      <c r="I178" s="43" t="s">
        <v>388</v>
      </c>
      <c r="J178" s="43">
        <v>3</v>
      </c>
      <c r="K178" s="43" t="s">
        <v>42</v>
      </c>
      <c r="L178" s="43">
        <v>5</v>
      </c>
      <c r="M178" s="43">
        <v>193</v>
      </c>
    </row>
    <row r="179" spans="1:13" x14ac:dyDescent="0.25">
      <c r="A179" s="45" t="s">
        <v>3488</v>
      </c>
      <c r="G179" s="43" t="s">
        <v>390</v>
      </c>
      <c r="H179" s="43" t="s">
        <v>391</v>
      </c>
      <c r="I179" s="43" t="s">
        <v>390</v>
      </c>
      <c r="J179" s="43">
        <v>3</v>
      </c>
      <c r="K179" s="43" t="s">
        <v>42</v>
      </c>
      <c r="L179" s="43">
        <v>5</v>
      </c>
      <c r="M179" s="43">
        <v>194</v>
      </c>
    </row>
    <row r="180" spans="1:13" x14ac:dyDescent="0.25">
      <c r="A180" s="45" t="s">
        <v>3489</v>
      </c>
      <c r="G180" s="43" t="s">
        <v>392</v>
      </c>
      <c r="H180" s="43" t="s">
        <v>393</v>
      </c>
      <c r="I180" s="43" t="s">
        <v>392</v>
      </c>
      <c r="J180" s="43">
        <v>3</v>
      </c>
      <c r="K180" s="43" t="s">
        <v>42</v>
      </c>
      <c r="L180" s="43">
        <v>5</v>
      </c>
      <c r="M180" s="43">
        <v>195</v>
      </c>
    </row>
    <row r="181" spans="1:13" x14ac:dyDescent="0.25">
      <c r="A181" s="45" t="s">
        <v>3490</v>
      </c>
      <c r="G181" s="43" t="s">
        <v>394</v>
      </c>
      <c r="H181" s="43" t="s">
        <v>395</v>
      </c>
      <c r="I181" s="43" t="s">
        <v>394</v>
      </c>
      <c r="J181" s="43">
        <v>3</v>
      </c>
      <c r="K181" s="43" t="s">
        <v>42</v>
      </c>
      <c r="L181" s="43">
        <v>5</v>
      </c>
      <c r="M181" s="43">
        <v>196</v>
      </c>
    </row>
    <row r="182" spans="1:13" x14ac:dyDescent="0.25">
      <c r="A182" s="45" t="s">
        <v>3491</v>
      </c>
      <c r="G182" s="43" t="s">
        <v>396</v>
      </c>
      <c r="H182" s="43" t="s">
        <v>397</v>
      </c>
      <c r="I182" s="43" t="s">
        <v>396</v>
      </c>
      <c r="J182" s="43">
        <v>3</v>
      </c>
      <c r="K182" s="43" t="s">
        <v>42</v>
      </c>
      <c r="L182" s="43">
        <v>5</v>
      </c>
      <c r="M182" s="43">
        <v>197</v>
      </c>
    </row>
    <row r="183" spans="1:13" x14ac:dyDescent="0.25">
      <c r="A183" s="45" t="s">
        <v>3492</v>
      </c>
      <c r="G183" s="43" t="s">
        <v>398</v>
      </c>
      <c r="H183" s="43" t="s">
        <v>399</v>
      </c>
      <c r="I183" s="43" t="s">
        <v>398</v>
      </c>
      <c r="J183" s="43">
        <v>3</v>
      </c>
      <c r="K183" s="43" t="s">
        <v>42</v>
      </c>
      <c r="L183" s="43">
        <v>5</v>
      </c>
      <c r="M183" s="43">
        <v>198</v>
      </c>
    </row>
    <row r="184" spans="1:13" x14ac:dyDescent="0.25">
      <c r="A184" s="45" t="s">
        <v>3493</v>
      </c>
      <c r="G184" s="43" t="s">
        <v>400</v>
      </c>
      <c r="H184" s="43" t="s">
        <v>401</v>
      </c>
      <c r="I184" s="43" t="s">
        <v>400</v>
      </c>
      <c r="J184" s="43">
        <v>3</v>
      </c>
      <c r="K184" s="43" t="s">
        <v>42</v>
      </c>
      <c r="L184" s="43">
        <v>5</v>
      </c>
      <c r="M184" s="43">
        <v>199</v>
      </c>
    </row>
    <row r="185" spans="1:13" x14ac:dyDescent="0.25">
      <c r="A185" s="45" t="s">
        <v>3494</v>
      </c>
      <c r="G185" s="43" t="s">
        <v>402</v>
      </c>
      <c r="H185" s="43" t="s">
        <v>403</v>
      </c>
      <c r="I185" s="43" t="s">
        <v>402</v>
      </c>
      <c r="J185" s="43">
        <v>3</v>
      </c>
      <c r="K185" s="43" t="s">
        <v>42</v>
      </c>
      <c r="L185" s="43">
        <v>5</v>
      </c>
      <c r="M185" s="43">
        <v>200</v>
      </c>
    </row>
    <row r="186" spans="1:13" x14ac:dyDescent="0.25">
      <c r="A186" s="45" t="s">
        <v>3495</v>
      </c>
      <c r="G186" s="43" t="s">
        <v>404</v>
      </c>
      <c r="H186" s="43" t="s">
        <v>3496</v>
      </c>
      <c r="I186" s="43" t="s">
        <v>404</v>
      </c>
      <c r="J186" s="43">
        <v>1</v>
      </c>
      <c r="K186" s="43" t="s">
        <v>42</v>
      </c>
      <c r="L186" s="43">
        <v>5</v>
      </c>
      <c r="M186" s="43">
        <v>201</v>
      </c>
    </row>
    <row r="187" spans="1:13" x14ac:dyDescent="0.25">
      <c r="A187" s="45" t="s">
        <v>3497</v>
      </c>
      <c r="G187" s="43" t="s">
        <v>405</v>
      </c>
      <c r="H187" s="43" t="s">
        <v>406</v>
      </c>
      <c r="I187" s="43" t="s">
        <v>405</v>
      </c>
      <c r="J187" s="43">
        <v>2</v>
      </c>
      <c r="K187" s="43" t="s">
        <v>42</v>
      </c>
      <c r="L187" s="43">
        <v>5</v>
      </c>
      <c r="M187" s="43">
        <v>202</v>
      </c>
    </row>
    <row r="188" spans="1:13" x14ac:dyDescent="0.25">
      <c r="A188" s="45" t="s">
        <v>3498</v>
      </c>
      <c r="G188" s="43" t="s">
        <v>407</v>
      </c>
      <c r="H188" s="43" t="s">
        <v>408</v>
      </c>
      <c r="I188" s="43" t="s">
        <v>407</v>
      </c>
      <c r="J188" s="43">
        <v>3</v>
      </c>
      <c r="K188" s="43" t="s">
        <v>42</v>
      </c>
      <c r="L188" s="43">
        <v>5</v>
      </c>
      <c r="M188" s="43">
        <v>203</v>
      </c>
    </row>
    <row r="189" spans="1:13" x14ac:dyDescent="0.25">
      <c r="A189" s="45" t="s">
        <v>3499</v>
      </c>
      <c r="G189" s="43" t="s">
        <v>409</v>
      </c>
      <c r="H189" s="43" t="s">
        <v>410</v>
      </c>
      <c r="I189" s="43" t="s">
        <v>409</v>
      </c>
      <c r="J189" s="43">
        <v>3</v>
      </c>
      <c r="K189" s="43" t="s">
        <v>42</v>
      </c>
      <c r="L189" s="43">
        <v>5</v>
      </c>
      <c r="M189" s="43">
        <v>204</v>
      </c>
    </row>
    <row r="190" spans="1:13" x14ac:dyDescent="0.25">
      <c r="A190" s="45" t="s">
        <v>3500</v>
      </c>
      <c r="G190" s="43" t="s">
        <v>411</v>
      </c>
      <c r="H190" s="43" t="s">
        <v>412</v>
      </c>
      <c r="I190" s="43" t="s">
        <v>411</v>
      </c>
      <c r="J190" s="43">
        <v>3</v>
      </c>
      <c r="K190" s="43" t="s">
        <v>42</v>
      </c>
      <c r="L190" s="43">
        <v>5</v>
      </c>
      <c r="M190" s="43">
        <v>205</v>
      </c>
    </row>
    <row r="191" spans="1:13" x14ac:dyDescent="0.25">
      <c r="A191" s="45" t="s">
        <v>3501</v>
      </c>
      <c r="G191" s="43" t="s">
        <v>413</v>
      </c>
      <c r="H191" s="43" t="s">
        <v>414</v>
      </c>
      <c r="I191" s="43" t="s">
        <v>413</v>
      </c>
      <c r="J191" s="43">
        <v>3</v>
      </c>
      <c r="K191" s="43" t="s">
        <v>42</v>
      </c>
      <c r="L191" s="43">
        <v>5</v>
      </c>
      <c r="M191" s="43">
        <v>206</v>
      </c>
    </row>
    <row r="192" spans="1:13" x14ac:dyDescent="0.25">
      <c r="A192" s="45" t="s">
        <v>3502</v>
      </c>
      <c r="G192" s="43" t="s">
        <v>415</v>
      </c>
      <c r="H192" s="43" t="s">
        <v>416</v>
      </c>
      <c r="I192" s="43" t="s">
        <v>415</v>
      </c>
      <c r="J192" s="43">
        <v>3</v>
      </c>
      <c r="K192" s="43" t="s">
        <v>42</v>
      </c>
      <c r="L192" s="43">
        <v>5</v>
      </c>
      <c r="M192" s="43">
        <v>207</v>
      </c>
    </row>
    <row r="193" spans="1:13" x14ac:dyDescent="0.25">
      <c r="A193" s="45" t="s">
        <v>3503</v>
      </c>
      <c r="G193" s="43" t="s">
        <v>417</v>
      </c>
      <c r="H193" s="43" t="s">
        <v>418</v>
      </c>
      <c r="I193" s="43" t="s">
        <v>417</v>
      </c>
      <c r="J193" s="43">
        <v>3</v>
      </c>
      <c r="K193" s="43" t="s">
        <v>42</v>
      </c>
      <c r="L193" s="43">
        <v>5</v>
      </c>
      <c r="M193" s="43">
        <v>208</v>
      </c>
    </row>
    <row r="194" spans="1:13" x14ac:dyDescent="0.25">
      <c r="A194" s="45" t="s">
        <v>3504</v>
      </c>
      <c r="G194" s="43" t="s">
        <v>419</v>
      </c>
      <c r="H194" s="43" t="s">
        <v>420</v>
      </c>
      <c r="I194" s="43" t="s">
        <v>419</v>
      </c>
      <c r="J194" s="43">
        <v>3</v>
      </c>
      <c r="K194" s="43" t="s">
        <v>42</v>
      </c>
      <c r="L194" s="43">
        <v>5</v>
      </c>
      <c r="M194" s="43">
        <v>209</v>
      </c>
    </row>
    <row r="195" spans="1:13" x14ac:dyDescent="0.25">
      <c r="A195" s="45" t="s">
        <v>3505</v>
      </c>
      <c r="G195" s="43" t="s">
        <v>421</v>
      </c>
      <c r="H195" s="43" t="s">
        <v>422</v>
      </c>
      <c r="I195" s="43" t="s">
        <v>421</v>
      </c>
      <c r="J195" s="43">
        <v>3</v>
      </c>
      <c r="K195" s="43" t="s">
        <v>42</v>
      </c>
      <c r="L195" s="43">
        <v>5</v>
      </c>
      <c r="M195" s="43">
        <v>210</v>
      </c>
    </row>
    <row r="196" spans="1:13" x14ac:dyDescent="0.25">
      <c r="A196" s="45" t="s">
        <v>3506</v>
      </c>
      <c r="G196" s="43" t="s">
        <v>423</v>
      </c>
      <c r="H196" s="43" t="s">
        <v>424</v>
      </c>
      <c r="I196" s="43" t="s">
        <v>423</v>
      </c>
      <c r="J196" s="43">
        <v>3</v>
      </c>
      <c r="K196" s="43" t="s">
        <v>42</v>
      </c>
      <c r="L196" s="43">
        <v>5</v>
      </c>
      <c r="M196" s="43">
        <v>211</v>
      </c>
    </row>
    <row r="197" spans="1:13" x14ac:dyDescent="0.25">
      <c r="A197" s="45" t="s">
        <v>3507</v>
      </c>
      <c r="G197" s="43" t="s">
        <v>425</v>
      </c>
      <c r="H197" s="43" t="s">
        <v>426</v>
      </c>
      <c r="I197" s="43" t="s">
        <v>425</v>
      </c>
      <c r="J197" s="43">
        <v>3</v>
      </c>
      <c r="K197" s="43" t="s">
        <v>42</v>
      </c>
      <c r="L197" s="43">
        <v>5</v>
      </c>
      <c r="M197" s="43">
        <v>212</v>
      </c>
    </row>
    <row r="198" spans="1:13" x14ac:dyDescent="0.25">
      <c r="A198" s="45" t="s">
        <v>3508</v>
      </c>
      <c r="G198" s="43" t="s">
        <v>427</v>
      </c>
      <c r="H198" s="43" t="s">
        <v>428</v>
      </c>
      <c r="I198" s="43" t="s">
        <v>427</v>
      </c>
      <c r="J198" s="43">
        <v>3</v>
      </c>
      <c r="K198" s="43" t="s">
        <v>42</v>
      </c>
      <c r="L198" s="43">
        <v>5</v>
      </c>
      <c r="M198" s="43">
        <v>213</v>
      </c>
    </row>
    <row r="199" spans="1:13" x14ac:dyDescent="0.25">
      <c r="A199" s="45" t="s">
        <v>3509</v>
      </c>
      <c r="G199" s="43" t="s">
        <v>429</v>
      </c>
      <c r="H199" s="43" t="s">
        <v>430</v>
      </c>
      <c r="I199" s="43" t="s">
        <v>429</v>
      </c>
      <c r="J199" s="43">
        <v>3</v>
      </c>
      <c r="K199" s="43" t="s">
        <v>42</v>
      </c>
      <c r="L199" s="43">
        <v>5</v>
      </c>
      <c r="M199" s="43">
        <v>214</v>
      </c>
    </row>
    <row r="200" spans="1:13" x14ac:dyDescent="0.25">
      <c r="A200" s="45" t="s">
        <v>3510</v>
      </c>
      <c r="G200" s="43" t="s">
        <v>431</v>
      </c>
      <c r="H200" s="43" t="s">
        <v>432</v>
      </c>
      <c r="I200" s="43" t="s">
        <v>431</v>
      </c>
      <c r="J200" s="43">
        <v>3</v>
      </c>
      <c r="K200" s="43" t="s">
        <v>42</v>
      </c>
      <c r="L200" s="43">
        <v>5</v>
      </c>
      <c r="M200" s="43">
        <v>215</v>
      </c>
    </row>
    <row r="201" spans="1:13" x14ac:dyDescent="0.25">
      <c r="A201" s="45" t="s">
        <v>3511</v>
      </c>
      <c r="G201" s="43" t="s">
        <v>433</v>
      </c>
      <c r="H201" s="43" t="s">
        <v>434</v>
      </c>
      <c r="I201" s="43" t="s">
        <v>433</v>
      </c>
      <c r="J201" s="43">
        <v>3</v>
      </c>
      <c r="K201" s="43" t="s">
        <v>42</v>
      </c>
      <c r="L201" s="43">
        <v>5</v>
      </c>
      <c r="M201" s="43">
        <v>216</v>
      </c>
    </row>
    <row r="202" spans="1:13" x14ac:dyDescent="0.25">
      <c r="A202" s="45" t="s">
        <v>3512</v>
      </c>
      <c r="G202" s="43" t="s">
        <v>435</v>
      </c>
      <c r="H202" s="43" t="s">
        <v>436</v>
      </c>
      <c r="I202" s="43" t="s">
        <v>435</v>
      </c>
      <c r="J202" s="43">
        <v>3</v>
      </c>
      <c r="K202" s="43" t="s">
        <v>42</v>
      </c>
      <c r="L202" s="43">
        <v>5</v>
      </c>
      <c r="M202" s="43">
        <v>217</v>
      </c>
    </row>
    <row r="203" spans="1:13" x14ac:dyDescent="0.25">
      <c r="A203" s="45" t="s">
        <v>3513</v>
      </c>
      <c r="G203" s="43" t="s">
        <v>437</v>
      </c>
      <c r="H203" s="43" t="s">
        <v>438</v>
      </c>
      <c r="I203" s="43" t="s">
        <v>437</v>
      </c>
      <c r="J203" s="43">
        <v>3</v>
      </c>
      <c r="K203" s="43" t="s">
        <v>42</v>
      </c>
      <c r="L203" s="43">
        <v>5</v>
      </c>
      <c r="M203" s="43">
        <v>218</v>
      </c>
    </row>
    <row r="204" spans="1:13" x14ac:dyDescent="0.25">
      <c r="A204" s="45" t="s">
        <v>3514</v>
      </c>
      <c r="G204" s="43" t="s">
        <v>439</v>
      </c>
      <c r="H204" s="43" t="s">
        <v>440</v>
      </c>
      <c r="I204" s="43" t="s">
        <v>439</v>
      </c>
      <c r="J204" s="43">
        <v>3</v>
      </c>
      <c r="K204" s="43" t="s">
        <v>42</v>
      </c>
      <c r="L204" s="43">
        <v>5</v>
      </c>
      <c r="M204" s="43">
        <v>219</v>
      </c>
    </row>
    <row r="205" spans="1:13" x14ac:dyDescent="0.25">
      <c r="A205" s="45" t="s">
        <v>3515</v>
      </c>
      <c r="G205" s="43" t="s">
        <v>442</v>
      </c>
      <c r="H205" s="43" t="s">
        <v>443</v>
      </c>
      <c r="I205" s="43" t="s">
        <v>442</v>
      </c>
      <c r="J205" s="43">
        <v>3</v>
      </c>
      <c r="K205" s="43" t="s">
        <v>42</v>
      </c>
      <c r="L205" s="43">
        <v>5</v>
      </c>
      <c r="M205" s="43">
        <v>220</v>
      </c>
    </row>
    <row r="206" spans="1:13" x14ac:dyDescent="0.25">
      <c r="A206" s="45" t="s">
        <v>3516</v>
      </c>
      <c r="G206" s="43" t="s">
        <v>445</v>
      </c>
      <c r="H206" s="43" t="s">
        <v>446</v>
      </c>
      <c r="I206" s="43" t="s">
        <v>445</v>
      </c>
      <c r="J206" s="43">
        <v>3</v>
      </c>
      <c r="K206" s="43" t="s">
        <v>42</v>
      </c>
      <c r="L206" s="43">
        <v>5</v>
      </c>
      <c r="M206" s="43">
        <v>221</v>
      </c>
    </row>
    <row r="207" spans="1:13" x14ac:dyDescent="0.25">
      <c r="A207" s="45" t="s">
        <v>3517</v>
      </c>
      <c r="G207" s="43" t="s">
        <v>448</v>
      </c>
      <c r="H207" s="43" t="s">
        <v>449</v>
      </c>
      <c r="I207" s="43" t="s">
        <v>448</v>
      </c>
      <c r="J207" s="43">
        <v>3</v>
      </c>
      <c r="K207" s="43" t="s">
        <v>42</v>
      </c>
      <c r="L207" s="43">
        <v>5</v>
      </c>
      <c r="M207" s="43">
        <v>222</v>
      </c>
    </row>
    <row r="208" spans="1:13" x14ac:dyDescent="0.25">
      <c r="A208" s="45" t="s">
        <v>3518</v>
      </c>
      <c r="G208" s="43" t="s">
        <v>451</v>
      </c>
      <c r="H208" s="43" t="s">
        <v>452</v>
      </c>
      <c r="I208" s="43" t="s">
        <v>451</v>
      </c>
      <c r="J208" s="43">
        <v>3</v>
      </c>
      <c r="K208" s="43" t="s">
        <v>42</v>
      </c>
      <c r="L208" s="43">
        <v>5</v>
      </c>
      <c r="M208" s="43">
        <v>223</v>
      </c>
    </row>
    <row r="209" spans="1:13" x14ac:dyDescent="0.25">
      <c r="A209" s="45" t="s">
        <v>3519</v>
      </c>
      <c r="G209" s="43" t="s">
        <v>454</v>
      </c>
      <c r="H209" s="43" t="s">
        <v>455</v>
      </c>
      <c r="I209" s="43" t="s">
        <v>454</v>
      </c>
      <c r="J209" s="43">
        <v>3</v>
      </c>
      <c r="K209" s="43" t="s">
        <v>42</v>
      </c>
      <c r="L209" s="43">
        <v>5</v>
      </c>
      <c r="M209" s="43">
        <v>224</v>
      </c>
    </row>
    <row r="210" spans="1:13" x14ac:dyDescent="0.25">
      <c r="A210" s="45" t="s">
        <v>3520</v>
      </c>
      <c r="G210" s="43" t="s">
        <v>457</v>
      </c>
      <c r="H210" s="43" t="s">
        <v>458</v>
      </c>
      <c r="I210" s="43" t="s">
        <v>457</v>
      </c>
      <c r="J210" s="43">
        <v>3</v>
      </c>
      <c r="K210" s="43" t="s">
        <v>42</v>
      </c>
      <c r="L210" s="43">
        <v>5</v>
      </c>
      <c r="M210" s="43">
        <v>225</v>
      </c>
    </row>
    <row r="211" spans="1:13" x14ac:dyDescent="0.25">
      <c r="A211" s="45" t="s">
        <v>3521</v>
      </c>
      <c r="G211" s="43" t="s">
        <v>460</v>
      </c>
      <c r="H211" s="43" t="s">
        <v>461</v>
      </c>
      <c r="I211" s="43" t="s">
        <v>460</v>
      </c>
      <c r="J211" s="43">
        <v>2</v>
      </c>
      <c r="K211" s="43" t="s">
        <v>42</v>
      </c>
      <c r="L211" s="43">
        <v>5</v>
      </c>
      <c r="M211" s="43">
        <v>226</v>
      </c>
    </row>
    <row r="212" spans="1:13" x14ac:dyDescent="0.25">
      <c r="A212" s="45" t="s">
        <v>3522</v>
      </c>
      <c r="G212" s="43" t="s">
        <v>462</v>
      </c>
      <c r="H212" s="43" t="s">
        <v>463</v>
      </c>
      <c r="I212" s="43" t="s">
        <v>462</v>
      </c>
      <c r="J212" s="43">
        <v>3</v>
      </c>
      <c r="K212" s="43" t="s">
        <v>42</v>
      </c>
      <c r="L212" s="43">
        <v>5</v>
      </c>
      <c r="M212" s="43">
        <v>227</v>
      </c>
    </row>
    <row r="213" spans="1:13" x14ac:dyDescent="0.25">
      <c r="A213" s="45" t="s">
        <v>3523</v>
      </c>
      <c r="G213" s="43" t="s">
        <v>464</v>
      </c>
      <c r="H213" s="43" t="s">
        <v>465</v>
      </c>
      <c r="I213" s="43" t="s">
        <v>464</v>
      </c>
      <c r="J213" s="43">
        <v>3</v>
      </c>
      <c r="K213" s="43" t="s">
        <v>42</v>
      </c>
      <c r="L213" s="43">
        <v>5</v>
      </c>
      <c r="M213" s="43">
        <v>228</v>
      </c>
    </row>
    <row r="214" spans="1:13" x14ac:dyDescent="0.25">
      <c r="A214" s="45" t="s">
        <v>3524</v>
      </c>
      <c r="G214" s="43" t="s">
        <v>466</v>
      </c>
      <c r="H214" s="43" t="s">
        <v>467</v>
      </c>
      <c r="I214" s="43" t="s">
        <v>466</v>
      </c>
      <c r="J214" s="43">
        <v>3</v>
      </c>
      <c r="K214" s="43" t="s">
        <v>42</v>
      </c>
      <c r="L214" s="43">
        <v>5</v>
      </c>
      <c r="M214" s="43">
        <v>229</v>
      </c>
    </row>
    <row r="215" spans="1:13" x14ac:dyDescent="0.25">
      <c r="A215" s="45" t="s">
        <v>3525</v>
      </c>
      <c r="G215" s="43" t="s">
        <v>468</v>
      </c>
      <c r="H215" s="43" t="s">
        <v>469</v>
      </c>
      <c r="I215" s="43" t="s">
        <v>468</v>
      </c>
      <c r="J215" s="43">
        <v>3</v>
      </c>
      <c r="K215" s="43" t="s">
        <v>42</v>
      </c>
      <c r="L215" s="43">
        <v>5</v>
      </c>
      <c r="M215" s="43">
        <v>230</v>
      </c>
    </row>
    <row r="216" spans="1:13" x14ac:dyDescent="0.25">
      <c r="A216" s="45" t="s">
        <v>3526</v>
      </c>
      <c r="G216" s="43" t="s">
        <v>470</v>
      </c>
      <c r="H216" s="43" t="s">
        <v>471</v>
      </c>
      <c r="I216" s="43" t="s">
        <v>470</v>
      </c>
      <c r="J216" s="43">
        <v>3</v>
      </c>
      <c r="K216" s="43" t="s">
        <v>42</v>
      </c>
      <c r="L216" s="43">
        <v>5</v>
      </c>
      <c r="M216" s="43">
        <v>231</v>
      </c>
    </row>
    <row r="217" spans="1:13" x14ac:dyDescent="0.25">
      <c r="A217" s="45" t="s">
        <v>3527</v>
      </c>
      <c r="G217" s="43" t="s">
        <v>472</v>
      </c>
      <c r="H217" s="43" t="s">
        <v>473</v>
      </c>
      <c r="I217" s="43" t="s">
        <v>472</v>
      </c>
      <c r="J217" s="43">
        <v>3</v>
      </c>
      <c r="K217" s="43" t="s">
        <v>42</v>
      </c>
      <c r="L217" s="43">
        <v>5</v>
      </c>
      <c r="M217" s="43">
        <v>232</v>
      </c>
    </row>
    <row r="218" spans="1:13" x14ac:dyDescent="0.25">
      <c r="A218" s="45" t="s">
        <v>3528</v>
      </c>
      <c r="G218" s="43" t="s">
        <v>474</v>
      </c>
      <c r="H218" s="43" t="s">
        <v>475</v>
      </c>
      <c r="I218" s="43" t="s">
        <v>474</v>
      </c>
      <c r="J218" s="43">
        <v>3</v>
      </c>
      <c r="K218" s="43" t="s">
        <v>42</v>
      </c>
      <c r="L218" s="43">
        <v>5</v>
      </c>
      <c r="M218" s="43">
        <v>233</v>
      </c>
    </row>
    <row r="219" spans="1:13" x14ac:dyDescent="0.25">
      <c r="A219" s="45" t="s">
        <v>3529</v>
      </c>
      <c r="G219" s="43" t="s">
        <v>476</v>
      </c>
      <c r="H219" s="43" t="s">
        <v>477</v>
      </c>
      <c r="I219" s="43" t="s">
        <v>476</v>
      </c>
      <c r="J219" s="43">
        <v>3</v>
      </c>
      <c r="K219" s="43" t="s">
        <v>42</v>
      </c>
      <c r="L219" s="43">
        <v>5</v>
      </c>
      <c r="M219" s="43">
        <v>234</v>
      </c>
    </row>
    <row r="220" spans="1:13" x14ac:dyDescent="0.25">
      <c r="A220" s="45" t="s">
        <v>3530</v>
      </c>
      <c r="G220" s="43" t="s">
        <v>478</v>
      </c>
      <c r="H220" s="43" t="s">
        <v>479</v>
      </c>
      <c r="I220" s="43" t="s">
        <v>478</v>
      </c>
      <c r="J220" s="43">
        <v>3</v>
      </c>
      <c r="K220" s="43" t="s">
        <v>42</v>
      </c>
      <c r="L220" s="43">
        <v>5</v>
      </c>
      <c r="M220" s="43">
        <v>235</v>
      </c>
    </row>
    <row r="221" spans="1:13" x14ac:dyDescent="0.25">
      <c r="A221" s="45" t="s">
        <v>3531</v>
      </c>
      <c r="G221" s="43" t="s">
        <v>480</v>
      </c>
      <c r="H221" s="43" t="s">
        <v>481</v>
      </c>
      <c r="I221" s="43" t="s">
        <v>480</v>
      </c>
      <c r="J221" s="43">
        <v>3</v>
      </c>
      <c r="K221" s="43" t="s">
        <v>42</v>
      </c>
      <c r="L221" s="43">
        <v>5</v>
      </c>
      <c r="M221" s="43">
        <v>236</v>
      </c>
    </row>
    <row r="222" spans="1:13" x14ac:dyDescent="0.25">
      <c r="A222" s="45" t="s">
        <v>3532</v>
      </c>
      <c r="G222" s="43" t="s">
        <v>482</v>
      </c>
      <c r="H222" s="43" t="s">
        <v>483</v>
      </c>
      <c r="I222" s="43" t="s">
        <v>482</v>
      </c>
      <c r="J222" s="43">
        <v>3</v>
      </c>
      <c r="K222" s="43" t="s">
        <v>42</v>
      </c>
      <c r="L222" s="43">
        <v>5</v>
      </c>
      <c r="M222" s="43">
        <v>237</v>
      </c>
    </row>
    <row r="223" spans="1:13" x14ac:dyDescent="0.25">
      <c r="A223" s="45" t="s">
        <v>3533</v>
      </c>
      <c r="G223" s="43" t="s">
        <v>484</v>
      </c>
      <c r="H223" s="43" t="s">
        <v>485</v>
      </c>
      <c r="I223" s="43" t="s">
        <v>484</v>
      </c>
      <c r="J223" s="43">
        <v>3</v>
      </c>
      <c r="K223" s="43" t="s">
        <v>42</v>
      </c>
      <c r="L223" s="43">
        <v>5</v>
      </c>
      <c r="M223" s="43">
        <v>238</v>
      </c>
    </row>
    <row r="224" spans="1:13" x14ac:dyDescent="0.25">
      <c r="A224" s="45" t="s">
        <v>3534</v>
      </c>
      <c r="G224" s="43" t="s">
        <v>486</v>
      </c>
      <c r="H224" s="43" t="s">
        <v>487</v>
      </c>
      <c r="I224" s="43" t="s">
        <v>486</v>
      </c>
      <c r="J224" s="43">
        <v>2</v>
      </c>
      <c r="K224" s="43" t="s">
        <v>42</v>
      </c>
      <c r="L224" s="43">
        <v>5</v>
      </c>
      <c r="M224" s="43">
        <v>239</v>
      </c>
    </row>
    <row r="225" spans="1:13" x14ac:dyDescent="0.25">
      <c r="A225" s="45" t="s">
        <v>3535</v>
      </c>
      <c r="G225" s="43" t="s">
        <v>488</v>
      </c>
      <c r="H225" s="43" t="s">
        <v>489</v>
      </c>
      <c r="I225" s="43" t="s">
        <v>488</v>
      </c>
      <c r="J225" s="43">
        <v>3</v>
      </c>
      <c r="K225" s="43" t="s">
        <v>42</v>
      </c>
      <c r="L225" s="43">
        <v>5</v>
      </c>
      <c r="M225" s="43">
        <v>240</v>
      </c>
    </row>
    <row r="226" spans="1:13" x14ac:dyDescent="0.25">
      <c r="A226" s="45" t="s">
        <v>3536</v>
      </c>
      <c r="G226" s="43" t="s">
        <v>490</v>
      </c>
      <c r="H226" s="43" t="s">
        <v>491</v>
      </c>
      <c r="I226" s="43" t="s">
        <v>490</v>
      </c>
      <c r="J226" s="43">
        <v>3</v>
      </c>
      <c r="K226" s="43" t="s">
        <v>42</v>
      </c>
      <c r="L226" s="43">
        <v>5</v>
      </c>
      <c r="M226" s="43">
        <v>241</v>
      </c>
    </row>
    <row r="227" spans="1:13" x14ac:dyDescent="0.25">
      <c r="A227" s="45" t="s">
        <v>3537</v>
      </c>
      <c r="G227" s="43" t="s">
        <v>492</v>
      </c>
      <c r="H227" s="43" t="s">
        <v>493</v>
      </c>
      <c r="I227" s="43" t="s">
        <v>492</v>
      </c>
      <c r="J227" s="43">
        <v>3</v>
      </c>
      <c r="K227" s="43" t="s">
        <v>42</v>
      </c>
      <c r="L227" s="43">
        <v>5</v>
      </c>
      <c r="M227" s="43">
        <v>242</v>
      </c>
    </row>
    <row r="228" spans="1:13" x14ac:dyDescent="0.25">
      <c r="A228" s="45" t="s">
        <v>3538</v>
      </c>
      <c r="G228" s="43" t="s">
        <v>494</v>
      </c>
      <c r="H228" s="43" t="s">
        <v>495</v>
      </c>
      <c r="I228" s="43" t="s">
        <v>494</v>
      </c>
      <c r="J228" s="43">
        <v>3</v>
      </c>
      <c r="K228" s="43" t="s">
        <v>42</v>
      </c>
      <c r="L228" s="43">
        <v>5</v>
      </c>
      <c r="M228" s="43">
        <v>243</v>
      </c>
    </row>
    <row r="229" spans="1:13" x14ac:dyDescent="0.25">
      <c r="A229" s="45" t="s">
        <v>3539</v>
      </c>
      <c r="G229" s="43" t="s">
        <v>496</v>
      </c>
      <c r="H229" s="43" t="s">
        <v>497</v>
      </c>
      <c r="I229" s="43" t="s">
        <v>496</v>
      </c>
      <c r="J229" s="43">
        <v>3</v>
      </c>
      <c r="K229" s="43" t="s">
        <v>42</v>
      </c>
      <c r="L229" s="43">
        <v>5</v>
      </c>
      <c r="M229" s="43">
        <v>244</v>
      </c>
    </row>
    <row r="230" spans="1:13" x14ac:dyDescent="0.25">
      <c r="A230" s="45" t="s">
        <v>3540</v>
      </c>
      <c r="G230" s="43" t="s">
        <v>498</v>
      </c>
      <c r="H230" s="43" t="s">
        <v>499</v>
      </c>
      <c r="I230" s="43" t="s">
        <v>498</v>
      </c>
      <c r="J230" s="43">
        <v>3</v>
      </c>
      <c r="K230" s="43" t="s">
        <v>42</v>
      </c>
      <c r="L230" s="43">
        <v>5</v>
      </c>
      <c r="M230" s="43">
        <v>245</v>
      </c>
    </row>
    <row r="231" spans="1:13" x14ac:dyDescent="0.25">
      <c r="A231" s="45" t="s">
        <v>3541</v>
      </c>
      <c r="G231" s="43" t="s">
        <v>500</v>
      </c>
      <c r="H231" s="43" t="s">
        <v>501</v>
      </c>
      <c r="I231" s="43" t="s">
        <v>500</v>
      </c>
      <c r="J231" s="43">
        <v>3</v>
      </c>
      <c r="K231" s="43" t="s">
        <v>42</v>
      </c>
      <c r="L231" s="43">
        <v>5</v>
      </c>
      <c r="M231" s="43">
        <v>246</v>
      </c>
    </row>
    <row r="232" spans="1:13" x14ac:dyDescent="0.25">
      <c r="A232" s="45" t="s">
        <v>3542</v>
      </c>
      <c r="G232" s="43" t="s">
        <v>502</v>
      </c>
      <c r="H232" s="43" t="s">
        <v>503</v>
      </c>
      <c r="I232" s="43" t="s">
        <v>502</v>
      </c>
      <c r="J232" s="43">
        <v>3</v>
      </c>
      <c r="K232" s="43" t="s">
        <v>42</v>
      </c>
      <c r="L232" s="43">
        <v>5</v>
      </c>
      <c r="M232" s="43">
        <v>247</v>
      </c>
    </row>
    <row r="233" spans="1:13" x14ac:dyDescent="0.25">
      <c r="A233" s="45" t="s">
        <v>3543</v>
      </c>
      <c r="G233" s="43" t="s">
        <v>504</v>
      </c>
      <c r="H233" s="43" t="s">
        <v>505</v>
      </c>
      <c r="I233" s="43" t="s">
        <v>504</v>
      </c>
      <c r="J233" s="43">
        <v>3</v>
      </c>
      <c r="K233" s="43" t="s">
        <v>42</v>
      </c>
      <c r="L233" s="43">
        <v>5</v>
      </c>
      <c r="M233" s="43">
        <v>248</v>
      </c>
    </row>
    <row r="234" spans="1:13" x14ac:dyDescent="0.25">
      <c r="A234" s="45" t="s">
        <v>3544</v>
      </c>
      <c r="G234" s="43" t="s">
        <v>506</v>
      </c>
      <c r="H234" s="43" t="s">
        <v>507</v>
      </c>
      <c r="I234" s="43" t="s">
        <v>506</v>
      </c>
      <c r="J234" s="43">
        <v>3</v>
      </c>
      <c r="K234" s="43" t="s">
        <v>42</v>
      </c>
      <c r="L234" s="43">
        <v>5</v>
      </c>
      <c r="M234" s="43">
        <v>249</v>
      </c>
    </row>
    <row r="235" spans="1:13" x14ac:dyDescent="0.25">
      <c r="A235" s="45" t="s">
        <v>3545</v>
      </c>
      <c r="G235" s="43" t="s">
        <v>508</v>
      </c>
      <c r="H235" s="43" t="s">
        <v>509</v>
      </c>
      <c r="I235" s="43" t="s">
        <v>508</v>
      </c>
      <c r="J235" s="43">
        <v>2</v>
      </c>
      <c r="K235" s="43" t="s">
        <v>42</v>
      </c>
      <c r="L235" s="43">
        <v>5</v>
      </c>
      <c r="M235" s="43">
        <v>250</v>
      </c>
    </row>
    <row r="236" spans="1:13" x14ac:dyDescent="0.25">
      <c r="A236" s="45" t="s">
        <v>3546</v>
      </c>
      <c r="G236" s="43" t="s">
        <v>510</v>
      </c>
      <c r="H236" s="43" t="s">
        <v>511</v>
      </c>
      <c r="I236" s="43" t="s">
        <v>510</v>
      </c>
      <c r="J236" s="43">
        <v>3</v>
      </c>
      <c r="K236" s="43" t="s">
        <v>42</v>
      </c>
      <c r="L236" s="43">
        <v>5</v>
      </c>
      <c r="M236" s="43">
        <v>251</v>
      </c>
    </row>
    <row r="237" spans="1:13" x14ac:dyDescent="0.25">
      <c r="A237" s="45" t="s">
        <v>3547</v>
      </c>
      <c r="G237" s="43" t="s">
        <v>512</v>
      </c>
      <c r="H237" s="43" t="s">
        <v>513</v>
      </c>
      <c r="I237" s="43" t="s">
        <v>512</v>
      </c>
      <c r="J237" s="43">
        <v>3</v>
      </c>
      <c r="K237" s="43" t="s">
        <v>42</v>
      </c>
      <c r="L237" s="43">
        <v>5</v>
      </c>
      <c r="M237" s="43">
        <v>252</v>
      </c>
    </row>
    <row r="238" spans="1:13" x14ac:dyDescent="0.25">
      <c r="A238" s="45" t="s">
        <v>3548</v>
      </c>
      <c r="G238" s="43" t="s">
        <v>514</v>
      </c>
      <c r="H238" s="43" t="s">
        <v>515</v>
      </c>
      <c r="I238" s="43" t="s">
        <v>514</v>
      </c>
      <c r="J238" s="43">
        <v>3</v>
      </c>
      <c r="K238" s="43" t="s">
        <v>42</v>
      </c>
      <c r="L238" s="43">
        <v>5</v>
      </c>
      <c r="M238" s="43">
        <v>253</v>
      </c>
    </row>
    <row r="239" spans="1:13" x14ac:dyDescent="0.25">
      <c r="A239" s="45" t="s">
        <v>3549</v>
      </c>
      <c r="G239" s="43" t="s">
        <v>516</v>
      </c>
      <c r="H239" s="43" t="s">
        <v>517</v>
      </c>
      <c r="I239" s="43" t="s">
        <v>516</v>
      </c>
      <c r="J239" s="43">
        <v>3</v>
      </c>
      <c r="K239" s="43" t="s">
        <v>42</v>
      </c>
      <c r="L239" s="43">
        <v>5</v>
      </c>
      <c r="M239" s="43">
        <v>254</v>
      </c>
    </row>
    <row r="240" spans="1:13" x14ac:dyDescent="0.25">
      <c r="A240" s="45" t="s">
        <v>3550</v>
      </c>
      <c r="G240" s="43" t="s">
        <v>518</v>
      </c>
      <c r="H240" s="43" t="s">
        <v>519</v>
      </c>
      <c r="I240" s="43" t="s">
        <v>518</v>
      </c>
      <c r="J240" s="43">
        <v>3</v>
      </c>
      <c r="K240" s="43" t="s">
        <v>42</v>
      </c>
      <c r="L240" s="43">
        <v>5</v>
      </c>
      <c r="M240" s="43">
        <v>255</v>
      </c>
    </row>
    <row r="241" spans="1:13" x14ac:dyDescent="0.25">
      <c r="A241" s="45" t="s">
        <v>3551</v>
      </c>
      <c r="G241" s="43" t="s">
        <v>520</v>
      </c>
      <c r="H241" s="43" t="s">
        <v>521</v>
      </c>
      <c r="I241" s="43" t="s">
        <v>520</v>
      </c>
      <c r="J241" s="43">
        <v>3</v>
      </c>
      <c r="K241" s="43" t="s">
        <v>42</v>
      </c>
      <c r="L241" s="43">
        <v>5</v>
      </c>
      <c r="M241" s="43">
        <v>256</v>
      </c>
    </row>
    <row r="242" spans="1:13" x14ac:dyDescent="0.25">
      <c r="A242" s="45" t="s">
        <v>3552</v>
      </c>
      <c r="G242" s="43" t="s">
        <v>522</v>
      </c>
      <c r="H242" s="43" t="s">
        <v>523</v>
      </c>
      <c r="I242" s="43" t="s">
        <v>522</v>
      </c>
      <c r="J242" s="43">
        <v>3</v>
      </c>
      <c r="K242" s="43" t="s">
        <v>42</v>
      </c>
      <c r="L242" s="43">
        <v>5</v>
      </c>
      <c r="M242" s="43">
        <v>257</v>
      </c>
    </row>
    <row r="243" spans="1:13" x14ac:dyDescent="0.25">
      <c r="A243" s="45" t="s">
        <v>3553</v>
      </c>
      <c r="G243" s="43" t="s">
        <v>524</v>
      </c>
      <c r="H243" s="43" t="s">
        <v>525</v>
      </c>
      <c r="I243" s="43" t="s">
        <v>524</v>
      </c>
      <c r="J243" s="43">
        <v>3</v>
      </c>
      <c r="K243" s="43" t="s">
        <v>42</v>
      </c>
      <c r="L243" s="43">
        <v>5</v>
      </c>
      <c r="M243" s="43">
        <v>258</v>
      </c>
    </row>
    <row r="244" spans="1:13" x14ac:dyDescent="0.25">
      <c r="A244" s="45" t="s">
        <v>3554</v>
      </c>
      <c r="G244" s="43" t="s">
        <v>526</v>
      </c>
      <c r="H244" s="43" t="s">
        <v>527</v>
      </c>
      <c r="I244" s="43" t="s">
        <v>526</v>
      </c>
      <c r="J244" s="43">
        <v>3</v>
      </c>
      <c r="K244" s="43" t="s">
        <v>42</v>
      </c>
      <c r="L244" s="43">
        <v>5</v>
      </c>
      <c r="M244" s="43">
        <v>259</v>
      </c>
    </row>
    <row r="245" spans="1:13" x14ac:dyDescent="0.25">
      <c r="A245" s="45" t="s">
        <v>3555</v>
      </c>
      <c r="G245" s="43" t="s">
        <v>528</v>
      </c>
      <c r="H245" s="43" t="s">
        <v>529</v>
      </c>
      <c r="I245" s="43" t="s">
        <v>528</v>
      </c>
      <c r="J245" s="43">
        <v>3</v>
      </c>
      <c r="K245" s="43" t="s">
        <v>42</v>
      </c>
      <c r="L245" s="43">
        <v>5</v>
      </c>
      <c r="M245" s="43">
        <v>260</v>
      </c>
    </row>
    <row r="246" spans="1:13" x14ac:dyDescent="0.25">
      <c r="A246" s="45" t="s">
        <v>3556</v>
      </c>
      <c r="G246" s="43" t="s">
        <v>530</v>
      </c>
      <c r="H246" s="43" t="s">
        <v>531</v>
      </c>
      <c r="I246" s="43" t="s">
        <v>530</v>
      </c>
      <c r="J246" s="43">
        <v>3</v>
      </c>
      <c r="K246" s="43" t="s">
        <v>42</v>
      </c>
      <c r="L246" s="43">
        <v>5</v>
      </c>
      <c r="M246" s="43">
        <v>261</v>
      </c>
    </row>
    <row r="247" spans="1:13" x14ac:dyDescent="0.25">
      <c r="A247" s="45" t="s">
        <v>3557</v>
      </c>
      <c r="G247" s="43" t="s">
        <v>532</v>
      </c>
      <c r="H247" s="43" t="s">
        <v>533</v>
      </c>
      <c r="I247" s="43" t="s">
        <v>532</v>
      </c>
      <c r="J247" s="43">
        <v>3</v>
      </c>
      <c r="K247" s="43" t="s">
        <v>42</v>
      </c>
      <c r="L247" s="43">
        <v>5</v>
      </c>
      <c r="M247" s="43">
        <v>262</v>
      </c>
    </row>
    <row r="248" spans="1:13" x14ac:dyDescent="0.25">
      <c r="A248" s="45" t="s">
        <v>3558</v>
      </c>
      <c r="G248" s="43" t="s">
        <v>534</v>
      </c>
      <c r="H248" s="43" t="s">
        <v>535</v>
      </c>
      <c r="I248" s="43" t="s">
        <v>534</v>
      </c>
      <c r="J248" s="43">
        <v>3</v>
      </c>
      <c r="K248" s="43" t="s">
        <v>42</v>
      </c>
      <c r="L248" s="43">
        <v>5</v>
      </c>
      <c r="M248" s="43">
        <v>263</v>
      </c>
    </row>
    <row r="249" spans="1:13" x14ac:dyDescent="0.25">
      <c r="A249" s="45" t="s">
        <v>3559</v>
      </c>
      <c r="G249" s="43" t="s">
        <v>536</v>
      </c>
      <c r="H249" s="43" t="s">
        <v>537</v>
      </c>
      <c r="I249" s="43" t="s">
        <v>536</v>
      </c>
      <c r="J249" s="43">
        <v>2</v>
      </c>
      <c r="K249" s="43" t="s">
        <v>42</v>
      </c>
      <c r="L249" s="43">
        <v>5</v>
      </c>
      <c r="M249" s="43">
        <v>264</v>
      </c>
    </row>
    <row r="250" spans="1:13" x14ac:dyDescent="0.25">
      <c r="A250" s="45" t="s">
        <v>3560</v>
      </c>
      <c r="G250" s="43" t="s">
        <v>538</v>
      </c>
      <c r="H250" s="43" t="s">
        <v>539</v>
      </c>
      <c r="I250" s="43" t="s">
        <v>538</v>
      </c>
      <c r="J250" s="43">
        <v>3</v>
      </c>
      <c r="K250" s="43" t="s">
        <v>42</v>
      </c>
      <c r="L250" s="43">
        <v>5</v>
      </c>
      <c r="M250" s="43">
        <v>265</v>
      </c>
    </row>
    <row r="251" spans="1:13" x14ac:dyDescent="0.25">
      <c r="A251" s="45" t="s">
        <v>3561</v>
      </c>
      <c r="G251" s="43" t="s">
        <v>540</v>
      </c>
      <c r="H251" s="43" t="s">
        <v>541</v>
      </c>
      <c r="I251" s="43" t="s">
        <v>540</v>
      </c>
      <c r="J251" s="43">
        <v>3</v>
      </c>
      <c r="K251" s="43" t="s">
        <v>42</v>
      </c>
      <c r="L251" s="43">
        <v>5</v>
      </c>
      <c r="M251" s="43">
        <v>266</v>
      </c>
    </row>
    <row r="252" spans="1:13" x14ac:dyDescent="0.25">
      <c r="A252" s="45" t="s">
        <v>3562</v>
      </c>
      <c r="G252" s="43" t="s">
        <v>542</v>
      </c>
      <c r="H252" s="43" t="s">
        <v>543</v>
      </c>
      <c r="I252" s="43" t="s">
        <v>542</v>
      </c>
      <c r="J252" s="43">
        <v>3</v>
      </c>
      <c r="K252" s="43" t="s">
        <v>42</v>
      </c>
      <c r="L252" s="43">
        <v>5</v>
      </c>
      <c r="M252" s="43">
        <v>267</v>
      </c>
    </row>
    <row r="253" spans="1:13" x14ac:dyDescent="0.25">
      <c r="A253" s="45" t="s">
        <v>3563</v>
      </c>
      <c r="G253" s="43" t="s">
        <v>544</v>
      </c>
      <c r="H253" s="43" t="s">
        <v>545</v>
      </c>
      <c r="I253" s="43" t="s">
        <v>544</v>
      </c>
      <c r="J253" s="43">
        <v>3</v>
      </c>
      <c r="K253" s="43" t="s">
        <v>42</v>
      </c>
      <c r="L253" s="43">
        <v>5</v>
      </c>
      <c r="M253" s="43">
        <v>268</v>
      </c>
    </row>
    <row r="254" spans="1:13" x14ac:dyDescent="0.25">
      <c r="A254" s="45" t="s">
        <v>3564</v>
      </c>
      <c r="G254" s="43" t="s">
        <v>546</v>
      </c>
      <c r="H254" s="43" t="s">
        <v>547</v>
      </c>
      <c r="I254" s="43" t="s">
        <v>546</v>
      </c>
      <c r="J254" s="43">
        <v>3</v>
      </c>
      <c r="K254" s="43" t="s">
        <v>42</v>
      </c>
      <c r="L254" s="43">
        <v>5</v>
      </c>
      <c r="M254" s="43">
        <v>269</v>
      </c>
    </row>
    <row r="255" spans="1:13" x14ac:dyDescent="0.25">
      <c r="A255" s="45" t="s">
        <v>3565</v>
      </c>
      <c r="G255" s="43" t="s">
        <v>548</v>
      </c>
      <c r="H255" s="43" t="s">
        <v>549</v>
      </c>
      <c r="I255" s="43" t="s">
        <v>548</v>
      </c>
      <c r="J255" s="43">
        <v>3</v>
      </c>
      <c r="K255" s="43" t="s">
        <v>42</v>
      </c>
      <c r="L255" s="43">
        <v>5</v>
      </c>
      <c r="M255" s="43">
        <v>270</v>
      </c>
    </row>
    <row r="256" spans="1:13" x14ac:dyDescent="0.25">
      <c r="A256" s="45" t="s">
        <v>3566</v>
      </c>
      <c r="G256" s="43" t="s">
        <v>550</v>
      </c>
      <c r="H256" s="43" t="s">
        <v>551</v>
      </c>
      <c r="I256" s="43" t="s">
        <v>550</v>
      </c>
      <c r="J256" s="43">
        <v>3</v>
      </c>
      <c r="K256" s="43" t="s">
        <v>42</v>
      </c>
      <c r="L256" s="43">
        <v>5</v>
      </c>
      <c r="M256" s="43">
        <v>271</v>
      </c>
    </row>
    <row r="257" spans="1:13" x14ac:dyDescent="0.25">
      <c r="A257" s="45" t="s">
        <v>3567</v>
      </c>
      <c r="G257" s="43" t="s">
        <v>552</v>
      </c>
      <c r="H257" s="43" t="s">
        <v>553</v>
      </c>
      <c r="I257" s="43" t="s">
        <v>552</v>
      </c>
      <c r="J257" s="43">
        <v>3</v>
      </c>
      <c r="K257" s="43" t="s">
        <v>42</v>
      </c>
      <c r="L257" s="43">
        <v>5</v>
      </c>
      <c r="M257" s="43">
        <v>272</v>
      </c>
    </row>
    <row r="258" spans="1:13" x14ac:dyDescent="0.25">
      <c r="A258" s="45" t="s">
        <v>3568</v>
      </c>
      <c r="G258" s="43" t="s">
        <v>554</v>
      </c>
      <c r="H258" s="43" t="s">
        <v>555</v>
      </c>
      <c r="I258" s="43" t="s">
        <v>554</v>
      </c>
      <c r="J258" s="43">
        <v>3</v>
      </c>
      <c r="K258" s="43" t="s">
        <v>42</v>
      </c>
      <c r="L258" s="43">
        <v>5</v>
      </c>
      <c r="M258" s="43">
        <v>273</v>
      </c>
    </row>
    <row r="259" spans="1:13" x14ac:dyDescent="0.25">
      <c r="A259" s="45" t="s">
        <v>3569</v>
      </c>
      <c r="G259" s="43" t="s">
        <v>556</v>
      </c>
      <c r="H259" s="43" t="s">
        <v>557</v>
      </c>
      <c r="I259" s="43" t="s">
        <v>556</v>
      </c>
      <c r="J259" s="43">
        <v>3</v>
      </c>
      <c r="K259" s="43" t="s">
        <v>42</v>
      </c>
      <c r="L259" s="43">
        <v>5</v>
      </c>
      <c r="M259" s="43">
        <v>274</v>
      </c>
    </row>
    <row r="260" spans="1:13" x14ac:dyDescent="0.25">
      <c r="A260" s="45" t="s">
        <v>3570</v>
      </c>
      <c r="G260" s="43" t="s">
        <v>558</v>
      </c>
      <c r="H260" s="43" t="s">
        <v>559</v>
      </c>
      <c r="I260" s="43" t="s">
        <v>558</v>
      </c>
      <c r="J260" s="43">
        <v>3</v>
      </c>
      <c r="K260" s="43" t="s">
        <v>42</v>
      </c>
      <c r="L260" s="43">
        <v>5</v>
      </c>
      <c r="M260" s="43">
        <v>275</v>
      </c>
    </row>
    <row r="261" spans="1:13" x14ac:dyDescent="0.25">
      <c r="A261" s="45" t="s">
        <v>3571</v>
      </c>
      <c r="G261" s="43" t="s">
        <v>560</v>
      </c>
      <c r="H261" s="43" t="s">
        <v>561</v>
      </c>
      <c r="I261" s="43" t="s">
        <v>560</v>
      </c>
      <c r="J261" s="43">
        <v>3</v>
      </c>
      <c r="K261" s="43" t="s">
        <v>42</v>
      </c>
      <c r="L261" s="43">
        <v>5</v>
      </c>
      <c r="M261" s="43">
        <v>276</v>
      </c>
    </row>
    <row r="262" spans="1:13" x14ac:dyDescent="0.25">
      <c r="A262" s="45" t="s">
        <v>3572</v>
      </c>
      <c r="G262" s="43" t="s">
        <v>562</v>
      </c>
      <c r="H262" s="43" t="s">
        <v>563</v>
      </c>
      <c r="I262" s="43" t="s">
        <v>562</v>
      </c>
      <c r="J262" s="43">
        <v>2</v>
      </c>
      <c r="K262" s="43" t="s">
        <v>42</v>
      </c>
      <c r="L262" s="43">
        <v>5</v>
      </c>
      <c r="M262" s="43">
        <v>277</v>
      </c>
    </row>
    <row r="263" spans="1:13" x14ac:dyDescent="0.25">
      <c r="A263" s="45" t="s">
        <v>3573</v>
      </c>
      <c r="G263" s="43" t="s">
        <v>564</v>
      </c>
      <c r="H263" s="43" t="s">
        <v>565</v>
      </c>
      <c r="I263" s="43" t="s">
        <v>564</v>
      </c>
      <c r="J263" s="43">
        <v>3</v>
      </c>
      <c r="K263" s="43" t="s">
        <v>42</v>
      </c>
      <c r="L263" s="43">
        <v>5</v>
      </c>
      <c r="M263" s="43">
        <v>278</v>
      </c>
    </row>
    <row r="264" spans="1:13" x14ac:dyDescent="0.25">
      <c r="A264" s="45" t="s">
        <v>3574</v>
      </c>
      <c r="G264" s="43" t="s">
        <v>566</v>
      </c>
      <c r="H264" s="43" t="s">
        <v>567</v>
      </c>
      <c r="I264" s="43" t="s">
        <v>566</v>
      </c>
      <c r="J264" s="43">
        <v>3</v>
      </c>
      <c r="K264" s="43" t="s">
        <v>42</v>
      </c>
      <c r="L264" s="43">
        <v>5</v>
      </c>
      <c r="M264" s="43">
        <v>279</v>
      </c>
    </row>
    <row r="265" spans="1:13" x14ac:dyDescent="0.25">
      <c r="A265" s="45" t="s">
        <v>3575</v>
      </c>
      <c r="G265" s="43" t="s">
        <v>568</v>
      </c>
      <c r="H265" s="43" t="s">
        <v>569</v>
      </c>
      <c r="I265" s="43" t="s">
        <v>568</v>
      </c>
      <c r="J265" s="43">
        <v>3</v>
      </c>
      <c r="K265" s="43" t="s">
        <v>42</v>
      </c>
      <c r="L265" s="43">
        <v>5</v>
      </c>
      <c r="M265" s="43">
        <v>280</v>
      </c>
    </row>
    <row r="266" spans="1:13" x14ac:dyDescent="0.25">
      <c r="A266" s="45" t="s">
        <v>3576</v>
      </c>
      <c r="G266" s="43" t="s">
        <v>570</v>
      </c>
      <c r="H266" s="43" t="s">
        <v>571</v>
      </c>
      <c r="I266" s="43" t="s">
        <v>570</v>
      </c>
      <c r="J266" s="43">
        <v>3</v>
      </c>
      <c r="K266" s="43" t="s">
        <v>42</v>
      </c>
      <c r="L266" s="43">
        <v>5</v>
      </c>
      <c r="M266" s="43">
        <v>281</v>
      </c>
    </row>
    <row r="267" spans="1:13" x14ac:dyDescent="0.25">
      <c r="A267" s="45" t="s">
        <v>3577</v>
      </c>
      <c r="G267" s="43" t="s">
        <v>572</v>
      </c>
      <c r="H267" s="43" t="s">
        <v>573</v>
      </c>
      <c r="I267" s="43" t="s">
        <v>572</v>
      </c>
      <c r="J267" s="43">
        <v>3</v>
      </c>
      <c r="K267" s="43" t="s">
        <v>42</v>
      </c>
      <c r="L267" s="43">
        <v>5</v>
      </c>
      <c r="M267" s="43">
        <v>282</v>
      </c>
    </row>
    <row r="268" spans="1:13" x14ac:dyDescent="0.25">
      <c r="A268" s="45" t="s">
        <v>3578</v>
      </c>
      <c r="G268" s="43" t="s">
        <v>574</v>
      </c>
      <c r="H268" s="43" t="s">
        <v>575</v>
      </c>
      <c r="I268" s="43" t="s">
        <v>574</v>
      </c>
      <c r="J268" s="43">
        <v>3</v>
      </c>
      <c r="K268" s="43" t="s">
        <v>42</v>
      </c>
      <c r="L268" s="43">
        <v>5</v>
      </c>
      <c r="M268" s="43">
        <v>283</v>
      </c>
    </row>
    <row r="269" spans="1:13" x14ac:dyDescent="0.25">
      <c r="A269" s="45" t="s">
        <v>3579</v>
      </c>
      <c r="G269" s="43" t="s">
        <v>576</v>
      </c>
      <c r="H269" s="43" t="s">
        <v>577</v>
      </c>
      <c r="I269" s="43" t="s">
        <v>576</v>
      </c>
      <c r="J269" s="43">
        <v>3</v>
      </c>
      <c r="K269" s="43" t="s">
        <v>42</v>
      </c>
      <c r="L269" s="43">
        <v>5</v>
      </c>
      <c r="M269" s="43">
        <v>284</v>
      </c>
    </row>
    <row r="270" spans="1:13" x14ac:dyDescent="0.25">
      <c r="A270" s="45" t="s">
        <v>3580</v>
      </c>
      <c r="G270" s="43" t="s">
        <v>578</v>
      </c>
      <c r="H270" s="43" t="s">
        <v>579</v>
      </c>
      <c r="I270" s="43" t="s">
        <v>578</v>
      </c>
      <c r="J270" s="43">
        <v>3</v>
      </c>
      <c r="K270" s="43" t="s">
        <v>42</v>
      </c>
      <c r="L270" s="43">
        <v>5</v>
      </c>
      <c r="M270" s="43">
        <v>285</v>
      </c>
    </row>
    <row r="271" spans="1:13" x14ac:dyDescent="0.25">
      <c r="A271" s="45" t="s">
        <v>3581</v>
      </c>
      <c r="G271" s="43" t="s">
        <v>580</v>
      </c>
      <c r="H271" s="43" t="s">
        <v>581</v>
      </c>
      <c r="I271" s="43" t="s">
        <v>580</v>
      </c>
      <c r="J271" s="43">
        <v>3</v>
      </c>
      <c r="K271" s="43" t="s">
        <v>42</v>
      </c>
      <c r="L271" s="43">
        <v>5</v>
      </c>
      <c r="M271" s="43">
        <v>286</v>
      </c>
    </row>
    <row r="272" spans="1:13" x14ac:dyDescent="0.25">
      <c r="A272" s="45" t="s">
        <v>3582</v>
      </c>
      <c r="G272" s="43" t="s">
        <v>582</v>
      </c>
      <c r="H272" s="43" t="s">
        <v>583</v>
      </c>
      <c r="I272" s="43" t="s">
        <v>582</v>
      </c>
      <c r="J272" s="43">
        <v>3</v>
      </c>
      <c r="K272" s="43" t="s">
        <v>42</v>
      </c>
      <c r="L272" s="43">
        <v>5</v>
      </c>
      <c r="M272" s="43">
        <v>287</v>
      </c>
    </row>
    <row r="273" spans="1:13" x14ac:dyDescent="0.25">
      <c r="A273" s="45" t="s">
        <v>3583</v>
      </c>
      <c r="G273" s="43" t="s">
        <v>584</v>
      </c>
      <c r="H273" s="43" t="s">
        <v>585</v>
      </c>
      <c r="I273" s="43" t="s">
        <v>584</v>
      </c>
      <c r="J273" s="43">
        <v>3</v>
      </c>
      <c r="K273" s="43" t="s">
        <v>42</v>
      </c>
      <c r="L273" s="43">
        <v>5</v>
      </c>
      <c r="M273" s="43">
        <v>288</v>
      </c>
    </row>
    <row r="274" spans="1:13" x14ac:dyDescent="0.25">
      <c r="A274" s="45" t="s">
        <v>3584</v>
      </c>
      <c r="G274" s="43" t="s">
        <v>586</v>
      </c>
      <c r="H274" s="43" t="s">
        <v>587</v>
      </c>
      <c r="I274" s="43" t="s">
        <v>586</v>
      </c>
      <c r="J274" s="43">
        <v>3</v>
      </c>
      <c r="K274" s="43" t="s">
        <v>42</v>
      </c>
      <c r="L274" s="43">
        <v>5</v>
      </c>
      <c r="M274" s="43">
        <v>289</v>
      </c>
    </row>
    <row r="275" spans="1:13" x14ac:dyDescent="0.25">
      <c r="A275" s="45" t="s">
        <v>3585</v>
      </c>
      <c r="G275" s="43" t="s">
        <v>588</v>
      </c>
      <c r="H275" s="43" t="s">
        <v>589</v>
      </c>
      <c r="I275" s="43" t="s">
        <v>588</v>
      </c>
      <c r="J275" s="43">
        <v>2</v>
      </c>
      <c r="K275" s="43" t="s">
        <v>42</v>
      </c>
      <c r="L275" s="43">
        <v>5</v>
      </c>
      <c r="M275" s="43">
        <v>290</v>
      </c>
    </row>
    <row r="276" spans="1:13" x14ac:dyDescent="0.25">
      <c r="A276" s="45" t="s">
        <v>3586</v>
      </c>
      <c r="G276" s="43" t="s">
        <v>590</v>
      </c>
      <c r="H276" s="43" t="s">
        <v>591</v>
      </c>
      <c r="I276" s="43" t="s">
        <v>590</v>
      </c>
      <c r="J276" s="43">
        <v>3</v>
      </c>
      <c r="K276" s="43" t="s">
        <v>42</v>
      </c>
      <c r="L276" s="43">
        <v>5</v>
      </c>
      <c r="M276" s="43">
        <v>291</v>
      </c>
    </row>
    <row r="277" spans="1:13" x14ac:dyDescent="0.25">
      <c r="A277" s="45" t="s">
        <v>3587</v>
      </c>
      <c r="G277" s="43" t="s">
        <v>592</v>
      </c>
      <c r="H277" s="43" t="s">
        <v>593</v>
      </c>
      <c r="I277" s="43" t="s">
        <v>592</v>
      </c>
      <c r="J277" s="43">
        <v>3</v>
      </c>
      <c r="K277" s="43" t="s">
        <v>42</v>
      </c>
      <c r="L277" s="43">
        <v>5</v>
      </c>
      <c r="M277" s="43">
        <v>292</v>
      </c>
    </row>
    <row r="278" spans="1:13" x14ac:dyDescent="0.25">
      <c r="A278" s="45" t="s">
        <v>3588</v>
      </c>
      <c r="G278" s="43" t="s">
        <v>594</v>
      </c>
      <c r="H278" s="43" t="s">
        <v>595</v>
      </c>
      <c r="I278" s="43" t="s">
        <v>594</v>
      </c>
      <c r="J278" s="43">
        <v>3</v>
      </c>
      <c r="K278" s="43" t="s">
        <v>42</v>
      </c>
      <c r="L278" s="43">
        <v>5</v>
      </c>
      <c r="M278" s="43">
        <v>293</v>
      </c>
    </row>
    <row r="279" spans="1:13" x14ac:dyDescent="0.25">
      <c r="A279" s="45" t="s">
        <v>3589</v>
      </c>
      <c r="G279" s="43" t="s">
        <v>596</v>
      </c>
      <c r="H279" s="43" t="s">
        <v>597</v>
      </c>
      <c r="I279" s="43" t="s">
        <v>596</v>
      </c>
      <c r="J279" s="43">
        <v>3</v>
      </c>
      <c r="K279" s="43" t="s">
        <v>42</v>
      </c>
      <c r="L279" s="43">
        <v>5</v>
      </c>
      <c r="M279" s="43">
        <v>294</v>
      </c>
    </row>
    <row r="280" spans="1:13" x14ac:dyDescent="0.25">
      <c r="A280" s="45" t="s">
        <v>3590</v>
      </c>
      <c r="G280" s="43" t="s">
        <v>598</v>
      </c>
      <c r="H280" s="43" t="s">
        <v>599</v>
      </c>
      <c r="I280" s="43" t="s">
        <v>598</v>
      </c>
      <c r="J280" s="43">
        <v>3</v>
      </c>
      <c r="K280" s="43" t="s">
        <v>42</v>
      </c>
      <c r="L280" s="43">
        <v>5</v>
      </c>
      <c r="M280" s="43">
        <v>295</v>
      </c>
    </row>
    <row r="281" spans="1:13" x14ac:dyDescent="0.25">
      <c r="A281" s="45" t="s">
        <v>3591</v>
      </c>
      <c r="G281" s="43" t="s">
        <v>600</v>
      </c>
      <c r="H281" s="43" t="s">
        <v>601</v>
      </c>
      <c r="I281" s="43" t="s">
        <v>600</v>
      </c>
      <c r="J281" s="43">
        <v>3</v>
      </c>
      <c r="K281" s="43" t="s">
        <v>42</v>
      </c>
      <c r="L281" s="43">
        <v>5</v>
      </c>
      <c r="M281" s="43">
        <v>296</v>
      </c>
    </row>
    <row r="282" spans="1:13" x14ac:dyDescent="0.25">
      <c r="A282" s="45" t="s">
        <v>3592</v>
      </c>
      <c r="G282" s="43" t="s">
        <v>602</v>
      </c>
      <c r="H282" s="43" t="s">
        <v>603</v>
      </c>
      <c r="I282" s="43" t="s">
        <v>602</v>
      </c>
      <c r="J282" s="43">
        <v>3</v>
      </c>
      <c r="K282" s="43" t="s">
        <v>42</v>
      </c>
      <c r="L282" s="43">
        <v>5</v>
      </c>
      <c r="M282" s="43">
        <v>297</v>
      </c>
    </row>
    <row r="283" spans="1:13" x14ac:dyDescent="0.25">
      <c r="A283" s="45" t="s">
        <v>3593</v>
      </c>
      <c r="G283" s="43" t="s">
        <v>604</v>
      </c>
      <c r="H283" s="43" t="s">
        <v>605</v>
      </c>
      <c r="I283" s="43" t="s">
        <v>604</v>
      </c>
      <c r="J283" s="43">
        <v>3</v>
      </c>
      <c r="K283" s="43" t="s">
        <v>42</v>
      </c>
      <c r="L283" s="43">
        <v>5</v>
      </c>
      <c r="M283" s="43">
        <v>298</v>
      </c>
    </row>
    <row r="284" spans="1:13" x14ac:dyDescent="0.25">
      <c r="A284" s="45" t="s">
        <v>3594</v>
      </c>
      <c r="G284" s="43" t="s">
        <v>606</v>
      </c>
      <c r="H284" s="43" t="s">
        <v>607</v>
      </c>
      <c r="I284" s="43" t="s">
        <v>606</v>
      </c>
      <c r="J284" s="43">
        <v>3</v>
      </c>
      <c r="K284" s="43" t="s">
        <v>42</v>
      </c>
      <c r="L284" s="43">
        <v>5</v>
      </c>
      <c r="M284" s="43">
        <v>299</v>
      </c>
    </row>
    <row r="285" spans="1:13" x14ac:dyDescent="0.25">
      <c r="A285" s="45" t="s">
        <v>3595</v>
      </c>
      <c r="G285" s="43" t="s">
        <v>608</v>
      </c>
      <c r="H285" s="43" t="s">
        <v>609</v>
      </c>
      <c r="I285" s="43" t="s">
        <v>608</v>
      </c>
      <c r="J285" s="43">
        <v>3</v>
      </c>
      <c r="K285" s="43" t="s">
        <v>42</v>
      </c>
      <c r="L285" s="43">
        <v>5</v>
      </c>
      <c r="M285" s="43">
        <v>300</v>
      </c>
    </row>
    <row r="286" spans="1:13" x14ac:dyDescent="0.25">
      <c r="A286" s="45" t="s">
        <v>3596</v>
      </c>
      <c r="G286" s="43" t="s">
        <v>610</v>
      </c>
      <c r="H286" s="43" t="s">
        <v>611</v>
      </c>
      <c r="I286" s="43" t="s">
        <v>610</v>
      </c>
      <c r="J286" s="43">
        <v>3</v>
      </c>
      <c r="K286" s="43" t="s">
        <v>42</v>
      </c>
      <c r="L286" s="43">
        <v>5</v>
      </c>
      <c r="M286" s="43">
        <v>301</v>
      </c>
    </row>
    <row r="287" spans="1:13" x14ac:dyDescent="0.25">
      <c r="A287" s="45" t="s">
        <v>3597</v>
      </c>
      <c r="G287" s="43" t="s">
        <v>612</v>
      </c>
      <c r="H287" s="43" t="s">
        <v>613</v>
      </c>
      <c r="I287" s="43" t="s">
        <v>612</v>
      </c>
      <c r="J287" s="43">
        <v>3</v>
      </c>
      <c r="K287" s="43" t="s">
        <v>42</v>
      </c>
      <c r="L287" s="43">
        <v>5</v>
      </c>
      <c r="M287" s="43">
        <v>302</v>
      </c>
    </row>
    <row r="288" spans="1:13" x14ac:dyDescent="0.25">
      <c r="A288" s="45" t="s">
        <v>3598</v>
      </c>
      <c r="G288" s="43" t="s">
        <v>614</v>
      </c>
      <c r="H288" s="43" t="s">
        <v>615</v>
      </c>
      <c r="I288" s="43" t="s">
        <v>614</v>
      </c>
      <c r="J288" s="43">
        <v>3</v>
      </c>
      <c r="K288" s="43" t="s">
        <v>42</v>
      </c>
      <c r="L288" s="43">
        <v>5</v>
      </c>
      <c r="M288" s="43">
        <v>303</v>
      </c>
    </row>
    <row r="289" spans="1:13" x14ac:dyDescent="0.25">
      <c r="A289" s="45" t="s">
        <v>3599</v>
      </c>
      <c r="G289" s="43" t="s">
        <v>616</v>
      </c>
      <c r="H289" s="43" t="s">
        <v>617</v>
      </c>
      <c r="I289" s="43" t="s">
        <v>616</v>
      </c>
      <c r="J289" s="43">
        <v>3</v>
      </c>
      <c r="K289" s="43" t="s">
        <v>42</v>
      </c>
      <c r="L289" s="43">
        <v>5</v>
      </c>
      <c r="M289" s="43">
        <v>304</v>
      </c>
    </row>
    <row r="290" spans="1:13" x14ac:dyDescent="0.25">
      <c r="A290" s="45" t="s">
        <v>3600</v>
      </c>
      <c r="G290" s="43" t="s">
        <v>618</v>
      </c>
      <c r="H290" s="43" t="s">
        <v>620</v>
      </c>
      <c r="I290" s="43" t="s">
        <v>618</v>
      </c>
      <c r="J290" s="43">
        <v>1</v>
      </c>
      <c r="K290" s="43" t="s">
        <v>42</v>
      </c>
      <c r="L290" s="43">
        <v>5</v>
      </c>
      <c r="M290" s="43">
        <v>305</v>
      </c>
    </row>
    <row r="291" spans="1:13" x14ac:dyDescent="0.25">
      <c r="A291" s="45" t="s">
        <v>3601</v>
      </c>
      <c r="G291" s="43" t="s">
        <v>619</v>
      </c>
      <c r="H291" s="43" t="s">
        <v>3602</v>
      </c>
      <c r="I291" s="43" t="s">
        <v>619</v>
      </c>
      <c r="J291" s="43">
        <v>2</v>
      </c>
      <c r="K291" s="43" t="s">
        <v>42</v>
      </c>
      <c r="L291" s="43">
        <v>5</v>
      </c>
      <c r="M291" s="43">
        <v>306</v>
      </c>
    </row>
    <row r="292" spans="1:13" x14ac:dyDescent="0.25">
      <c r="A292" s="45" t="s">
        <v>3603</v>
      </c>
      <c r="G292" s="43" t="s">
        <v>621</v>
      </c>
      <c r="H292" s="43" t="s">
        <v>3604</v>
      </c>
      <c r="I292" s="43" t="s">
        <v>621</v>
      </c>
      <c r="J292" s="43">
        <v>3</v>
      </c>
      <c r="K292" s="43" t="s">
        <v>42</v>
      </c>
      <c r="L292" s="43">
        <v>5</v>
      </c>
      <c r="M292" s="43">
        <v>307</v>
      </c>
    </row>
    <row r="293" spans="1:13" x14ac:dyDescent="0.25">
      <c r="A293" s="45" t="s">
        <v>3605</v>
      </c>
      <c r="G293" s="43" t="s">
        <v>622</v>
      </c>
      <c r="H293" s="43" t="s">
        <v>624</v>
      </c>
      <c r="I293" s="43" t="s">
        <v>622</v>
      </c>
      <c r="J293" s="43">
        <v>1</v>
      </c>
      <c r="K293" s="43" t="s">
        <v>42</v>
      </c>
      <c r="L293" s="43">
        <v>5</v>
      </c>
      <c r="M293" s="43">
        <v>308</v>
      </c>
    </row>
    <row r="294" spans="1:13" x14ac:dyDescent="0.25">
      <c r="A294" s="45" t="s">
        <v>3606</v>
      </c>
      <c r="G294" s="43" t="s">
        <v>623</v>
      </c>
      <c r="H294" s="43" t="s">
        <v>3607</v>
      </c>
      <c r="I294" s="43" t="s">
        <v>623</v>
      </c>
      <c r="J294" s="43">
        <v>2</v>
      </c>
      <c r="K294" s="43" t="s">
        <v>42</v>
      </c>
      <c r="L294" s="43">
        <v>5</v>
      </c>
      <c r="M294" s="43">
        <v>309</v>
      </c>
    </row>
    <row r="295" spans="1:13" x14ac:dyDescent="0.25">
      <c r="A295" s="45" t="s">
        <v>3608</v>
      </c>
      <c r="G295" s="43" t="s">
        <v>625</v>
      </c>
      <c r="H295" s="43" t="s">
        <v>626</v>
      </c>
      <c r="I295" s="43" t="s">
        <v>625</v>
      </c>
      <c r="J295" s="43">
        <v>3</v>
      </c>
      <c r="K295" s="43" t="s">
        <v>42</v>
      </c>
      <c r="L295" s="43">
        <v>5</v>
      </c>
      <c r="M295" s="43">
        <v>310</v>
      </c>
    </row>
    <row r="296" spans="1:13" x14ac:dyDescent="0.25">
      <c r="A296" s="45" t="s">
        <v>3609</v>
      </c>
      <c r="G296" s="43" t="s">
        <v>627</v>
      </c>
      <c r="H296" s="43" t="s">
        <v>628</v>
      </c>
      <c r="I296" s="43" t="s">
        <v>627</v>
      </c>
      <c r="J296" s="43">
        <v>3</v>
      </c>
      <c r="K296" s="43" t="s">
        <v>42</v>
      </c>
      <c r="L296" s="43">
        <v>5</v>
      </c>
      <c r="M296" s="43">
        <v>311</v>
      </c>
    </row>
    <row r="297" spans="1:13" x14ac:dyDescent="0.25">
      <c r="A297" s="45" t="s">
        <v>3610</v>
      </c>
      <c r="G297" s="43" t="s">
        <v>629</v>
      </c>
      <c r="H297" s="43" t="s">
        <v>630</v>
      </c>
      <c r="I297" s="43" t="s">
        <v>629</v>
      </c>
      <c r="J297" s="43">
        <v>3</v>
      </c>
      <c r="K297" s="43" t="s">
        <v>42</v>
      </c>
      <c r="L297" s="43">
        <v>5</v>
      </c>
      <c r="M297" s="43">
        <v>312</v>
      </c>
    </row>
    <row r="298" spans="1:13" x14ac:dyDescent="0.25">
      <c r="A298" s="45" t="s">
        <v>3611</v>
      </c>
      <c r="G298" s="43" t="s">
        <v>631</v>
      </c>
      <c r="H298" s="43" t="s">
        <v>632</v>
      </c>
      <c r="I298" s="43" t="s">
        <v>631</v>
      </c>
      <c r="J298" s="43">
        <v>3</v>
      </c>
      <c r="K298" s="43" t="s">
        <v>42</v>
      </c>
      <c r="L298" s="43">
        <v>5</v>
      </c>
      <c r="M298" s="43">
        <v>313</v>
      </c>
    </row>
    <row r="299" spans="1:13" x14ac:dyDescent="0.25">
      <c r="A299" s="45" t="s">
        <v>3612</v>
      </c>
      <c r="G299" s="43" t="s">
        <v>633</v>
      </c>
      <c r="H299" s="43" t="s">
        <v>634</v>
      </c>
      <c r="I299" s="43" t="s">
        <v>633</v>
      </c>
      <c r="J299" s="43">
        <v>3</v>
      </c>
      <c r="K299" s="43" t="s">
        <v>42</v>
      </c>
      <c r="L299" s="43">
        <v>5</v>
      </c>
      <c r="M299" s="43">
        <v>314</v>
      </c>
    </row>
    <row r="300" spans="1:13" x14ac:dyDescent="0.25">
      <c r="A300" s="45" t="s">
        <v>3613</v>
      </c>
      <c r="G300" s="43" t="s">
        <v>635</v>
      </c>
      <c r="H300" s="43" t="s">
        <v>636</v>
      </c>
      <c r="I300" s="43" t="s">
        <v>635</v>
      </c>
      <c r="J300" s="43">
        <v>3</v>
      </c>
      <c r="K300" s="43" t="s">
        <v>42</v>
      </c>
      <c r="L300" s="43">
        <v>5</v>
      </c>
      <c r="M300" s="43">
        <v>315</v>
      </c>
    </row>
    <row r="301" spans="1:13" x14ac:dyDescent="0.25">
      <c r="A301" s="45" t="s">
        <v>3614</v>
      </c>
      <c r="G301" s="43" t="s">
        <v>637</v>
      </c>
      <c r="H301" s="43" t="s">
        <v>638</v>
      </c>
      <c r="I301" s="43" t="s">
        <v>637</v>
      </c>
      <c r="J301" s="43">
        <v>3</v>
      </c>
      <c r="K301" s="43" t="s">
        <v>42</v>
      </c>
      <c r="L301" s="43">
        <v>5</v>
      </c>
      <c r="M301" s="43">
        <v>316</v>
      </c>
    </row>
    <row r="302" spans="1:13" x14ac:dyDescent="0.25">
      <c r="A302" s="45" t="s">
        <v>3615</v>
      </c>
      <c r="G302" s="43" t="s">
        <v>639</v>
      </c>
      <c r="H302" s="43" t="s">
        <v>640</v>
      </c>
      <c r="I302" s="43" t="s">
        <v>639</v>
      </c>
      <c r="J302" s="43">
        <v>3</v>
      </c>
      <c r="K302" s="43" t="s">
        <v>42</v>
      </c>
      <c r="L302" s="43">
        <v>5</v>
      </c>
      <c r="M302" s="43">
        <v>317</v>
      </c>
    </row>
    <row r="303" spans="1:13" x14ac:dyDescent="0.25">
      <c r="A303" s="45" t="s">
        <v>3616</v>
      </c>
      <c r="G303" s="43" t="s">
        <v>641</v>
      </c>
      <c r="H303" s="43" t="s">
        <v>642</v>
      </c>
      <c r="I303" s="43" t="s">
        <v>641</v>
      </c>
      <c r="J303" s="43">
        <v>3</v>
      </c>
      <c r="K303" s="43" t="s">
        <v>42</v>
      </c>
      <c r="L303" s="43">
        <v>5</v>
      </c>
      <c r="M303" s="43">
        <v>318</v>
      </c>
    </row>
    <row r="304" spans="1:13" x14ac:dyDescent="0.25">
      <c r="A304" s="45" t="s">
        <v>3617</v>
      </c>
      <c r="G304" s="43" t="s">
        <v>643</v>
      </c>
      <c r="H304" s="43" t="s">
        <v>644</v>
      </c>
      <c r="I304" s="43" t="s">
        <v>643</v>
      </c>
      <c r="J304" s="43">
        <v>3</v>
      </c>
      <c r="K304" s="43" t="s">
        <v>42</v>
      </c>
      <c r="L304" s="43">
        <v>5</v>
      </c>
      <c r="M304" s="43">
        <v>319</v>
      </c>
    </row>
    <row r="305" spans="1:13" x14ac:dyDescent="0.25">
      <c r="A305" s="45" t="s">
        <v>3618</v>
      </c>
      <c r="G305" s="43" t="s">
        <v>645</v>
      </c>
      <c r="H305" s="43" t="s">
        <v>646</v>
      </c>
      <c r="I305" s="43" t="s">
        <v>645</v>
      </c>
      <c r="J305" s="43">
        <v>3</v>
      </c>
      <c r="K305" s="43" t="s">
        <v>42</v>
      </c>
      <c r="L305" s="43">
        <v>5</v>
      </c>
      <c r="M305" s="43">
        <v>320</v>
      </c>
    </row>
    <row r="306" spans="1:13" x14ac:dyDescent="0.25">
      <c r="A306" s="45" t="s">
        <v>3619</v>
      </c>
      <c r="G306" s="43" t="s">
        <v>647</v>
      </c>
      <c r="H306" s="43" t="s">
        <v>648</v>
      </c>
      <c r="I306" s="43" t="s">
        <v>647</v>
      </c>
      <c r="J306" s="43">
        <v>3</v>
      </c>
      <c r="K306" s="43" t="s">
        <v>42</v>
      </c>
      <c r="L306" s="43">
        <v>5</v>
      </c>
      <c r="M306" s="43">
        <v>321</v>
      </c>
    </row>
    <row r="307" spans="1:13" x14ac:dyDescent="0.25">
      <c r="A307" s="45" t="s">
        <v>3620</v>
      </c>
      <c r="G307" s="43" t="s">
        <v>649</v>
      </c>
      <c r="H307" s="43" t="s">
        <v>650</v>
      </c>
      <c r="I307" s="43" t="s">
        <v>649</v>
      </c>
      <c r="J307" s="43">
        <v>3</v>
      </c>
      <c r="K307" s="43" t="s">
        <v>42</v>
      </c>
      <c r="L307" s="43">
        <v>5</v>
      </c>
      <c r="M307" s="43">
        <v>322</v>
      </c>
    </row>
    <row r="308" spans="1:13" x14ac:dyDescent="0.25">
      <c r="A308" s="45" t="s">
        <v>3621</v>
      </c>
      <c r="G308" s="43" t="s">
        <v>651</v>
      </c>
      <c r="H308" s="43" t="s">
        <v>652</v>
      </c>
      <c r="I308" s="43" t="s">
        <v>651</v>
      </c>
      <c r="J308" s="43">
        <v>3</v>
      </c>
      <c r="K308" s="43" t="s">
        <v>42</v>
      </c>
      <c r="L308" s="43">
        <v>5</v>
      </c>
      <c r="M308" s="43">
        <v>323</v>
      </c>
    </row>
    <row r="309" spans="1:13" x14ac:dyDescent="0.25">
      <c r="A309" s="45" t="s">
        <v>3622</v>
      </c>
      <c r="G309" s="43" t="s">
        <v>653</v>
      </c>
      <c r="H309" s="43" t="s">
        <v>654</v>
      </c>
      <c r="I309" s="43" t="s">
        <v>653</v>
      </c>
      <c r="J309" s="43">
        <v>3</v>
      </c>
      <c r="K309" s="43" t="s">
        <v>42</v>
      </c>
      <c r="L309" s="43">
        <v>5</v>
      </c>
      <c r="M309" s="43">
        <v>324</v>
      </c>
    </row>
    <row r="310" spans="1:13" x14ac:dyDescent="0.25">
      <c r="A310" s="45" t="s">
        <v>3623</v>
      </c>
      <c r="G310" s="43" t="s">
        <v>655</v>
      </c>
      <c r="H310" s="43" t="s">
        <v>656</v>
      </c>
      <c r="I310" s="43" t="s">
        <v>655</v>
      </c>
      <c r="J310" s="43">
        <v>3</v>
      </c>
      <c r="K310" s="43" t="s">
        <v>42</v>
      </c>
      <c r="L310" s="43">
        <v>5</v>
      </c>
      <c r="M310" s="43">
        <v>325</v>
      </c>
    </row>
    <row r="311" spans="1:13" x14ac:dyDescent="0.25">
      <c r="A311" s="45" t="s">
        <v>3624</v>
      </c>
      <c r="G311" s="43" t="s">
        <v>657</v>
      </c>
      <c r="H311" s="43" t="s">
        <v>658</v>
      </c>
      <c r="I311" s="43" t="s">
        <v>657</v>
      </c>
      <c r="J311" s="43">
        <v>3</v>
      </c>
      <c r="K311" s="43" t="s">
        <v>42</v>
      </c>
      <c r="L311" s="43">
        <v>5</v>
      </c>
      <c r="M311" s="43">
        <v>326</v>
      </c>
    </row>
    <row r="312" spans="1:13" x14ac:dyDescent="0.25">
      <c r="A312" s="45" t="s">
        <v>3625</v>
      </c>
      <c r="G312" s="43" t="s">
        <v>659</v>
      </c>
      <c r="H312" s="43" t="s">
        <v>660</v>
      </c>
      <c r="I312" s="43" t="s">
        <v>659</v>
      </c>
      <c r="J312" s="43">
        <v>3</v>
      </c>
      <c r="K312" s="43" t="s">
        <v>42</v>
      </c>
      <c r="L312" s="43">
        <v>5</v>
      </c>
      <c r="M312" s="43">
        <v>327</v>
      </c>
    </row>
    <row r="313" spans="1:13" x14ac:dyDescent="0.25">
      <c r="A313" s="45" t="s">
        <v>3626</v>
      </c>
      <c r="G313" s="43" t="s">
        <v>661</v>
      </c>
      <c r="H313" s="43" t="s">
        <v>663</v>
      </c>
      <c r="I313" s="43" t="s">
        <v>661</v>
      </c>
      <c r="J313" s="43">
        <v>1</v>
      </c>
      <c r="K313" s="43" t="s">
        <v>42</v>
      </c>
      <c r="L313" s="43">
        <v>5</v>
      </c>
      <c r="M313" s="43">
        <v>328</v>
      </c>
    </row>
    <row r="314" spans="1:13" x14ac:dyDescent="0.25">
      <c r="A314" s="45" t="s">
        <v>3627</v>
      </c>
      <c r="G314" s="43" t="s">
        <v>662</v>
      </c>
      <c r="H314" s="43" t="s">
        <v>3628</v>
      </c>
      <c r="I314" s="43" t="s">
        <v>662</v>
      </c>
      <c r="J314" s="43">
        <v>2</v>
      </c>
      <c r="K314" s="43" t="s">
        <v>42</v>
      </c>
      <c r="L314" s="43">
        <v>5</v>
      </c>
      <c r="M314" s="43">
        <v>329</v>
      </c>
    </row>
    <row r="315" spans="1:13" x14ac:dyDescent="0.25">
      <c r="A315" s="45" t="s">
        <v>3629</v>
      </c>
      <c r="G315" s="43" t="s">
        <v>664</v>
      </c>
      <c r="H315" s="43" t="s">
        <v>665</v>
      </c>
      <c r="I315" s="43" t="s">
        <v>664</v>
      </c>
      <c r="J315" s="43">
        <v>3</v>
      </c>
      <c r="K315" s="43" t="s">
        <v>42</v>
      </c>
      <c r="L315" s="43">
        <v>5</v>
      </c>
      <c r="M315" s="43">
        <v>330</v>
      </c>
    </row>
    <row r="316" spans="1:13" x14ac:dyDescent="0.25">
      <c r="A316" s="45" t="s">
        <v>3630</v>
      </c>
      <c r="G316" s="43" t="s">
        <v>666</v>
      </c>
      <c r="H316" s="43" t="s">
        <v>667</v>
      </c>
      <c r="I316" s="43" t="s">
        <v>666</v>
      </c>
      <c r="J316" s="43">
        <v>3</v>
      </c>
      <c r="K316" s="43" t="s">
        <v>42</v>
      </c>
      <c r="L316" s="43">
        <v>5</v>
      </c>
      <c r="M316" s="43">
        <v>331</v>
      </c>
    </row>
    <row r="317" spans="1:13" x14ac:dyDescent="0.25">
      <c r="A317" s="45" t="s">
        <v>3631</v>
      </c>
      <c r="G317" s="43" t="s">
        <v>668</v>
      </c>
      <c r="H317" s="43" t="s">
        <v>670</v>
      </c>
      <c r="I317" s="43" t="s">
        <v>668</v>
      </c>
      <c r="J317" s="43">
        <v>1</v>
      </c>
      <c r="K317" s="43" t="s">
        <v>42</v>
      </c>
      <c r="L317" s="43">
        <v>5</v>
      </c>
      <c r="M317" s="43">
        <v>332</v>
      </c>
    </row>
    <row r="318" spans="1:13" x14ac:dyDescent="0.25">
      <c r="A318" s="45" t="s">
        <v>3632</v>
      </c>
      <c r="G318" s="43" t="s">
        <v>669</v>
      </c>
      <c r="H318" s="43" t="s">
        <v>3633</v>
      </c>
      <c r="I318" s="43" t="s">
        <v>669</v>
      </c>
      <c r="J318" s="43">
        <v>2</v>
      </c>
      <c r="K318" s="43" t="s">
        <v>42</v>
      </c>
      <c r="L318" s="43">
        <v>5</v>
      </c>
      <c r="M318" s="43">
        <v>333</v>
      </c>
    </row>
    <row r="319" spans="1:13" x14ac:dyDescent="0.25">
      <c r="A319" s="45" t="s">
        <v>3634</v>
      </c>
      <c r="G319" s="43" t="s">
        <v>671</v>
      </c>
      <c r="H319" s="43" t="s">
        <v>3635</v>
      </c>
      <c r="I319" s="43" t="s">
        <v>671</v>
      </c>
      <c r="J319" s="43">
        <v>3</v>
      </c>
      <c r="K319" s="43" t="s">
        <v>42</v>
      </c>
      <c r="L319" s="43">
        <v>5</v>
      </c>
      <c r="M319" s="43">
        <v>334</v>
      </c>
    </row>
    <row r="320" spans="1:13" x14ac:dyDescent="0.25">
      <c r="A320" s="45" t="s">
        <v>3636</v>
      </c>
      <c r="G320" s="43" t="s">
        <v>672</v>
      </c>
      <c r="H320" s="43" t="s">
        <v>3637</v>
      </c>
      <c r="I320" s="43" t="s">
        <v>672</v>
      </c>
      <c r="J320" s="43">
        <v>1</v>
      </c>
      <c r="K320" s="43" t="s">
        <v>42</v>
      </c>
      <c r="L320" s="43">
        <v>5</v>
      </c>
      <c r="M320" s="43">
        <v>335</v>
      </c>
    </row>
    <row r="321" spans="1:13" x14ac:dyDescent="0.25">
      <c r="A321" s="45" t="s">
        <v>3638</v>
      </c>
      <c r="G321" s="43" t="s">
        <v>673</v>
      </c>
      <c r="H321" s="43" t="s">
        <v>674</v>
      </c>
      <c r="I321" s="43" t="s">
        <v>673</v>
      </c>
      <c r="J321" s="43">
        <v>2</v>
      </c>
      <c r="K321" s="43" t="s">
        <v>42</v>
      </c>
      <c r="L321" s="43">
        <v>5</v>
      </c>
      <c r="M321" s="43">
        <v>336</v>
      </c>
    </row>
    <row r="322" spans="1:13" x14ac:dyDescent="0.25">
      <c r="A322" s="45" t="s">
        <v>3639</v>
      </c>
      <c r="G322" s="43" t="s">
        <v>675</v>
      </c>
      <c r="H322" s="43" t="s">
        <v>676</v>
      </c>
      <c r="I322" s="43" t="s">
        <v>675</v>
      </c>
      <c r="J322" s="43">
        <v>3</v>
      </c>
      <c r="K322" s="43" t="s">
        <v>42</v>
      </c>
      <c r="L322" s="43">
        <v>5</v>
      </c>
      <c r="M322" s="43">
        <v>337</v>
      </c>
    </row>
    <row r="323" spans="1:13" x14ac:dyDescent="0.25">
      <c r="A323" s="45" t="s">
        <v>3640</v>
      </c>
      <c r="G323" s="43" t="s">
        <v>677</v>
      </c>
      <c r="H323" s="43" t="s">
        <v>678</v>
      </c>
      <c r="I323" s="43" t="s">
        <v>677</v>
      </c>
      <c r="J323" s="43">
        <v>3</v>
      </c>
      <c r="K323" s="43" t="s">
        <v>42</v>
      </c>
      <c r="L323" s="43">
        <v>5</v>
      </c>
      <c r="M323" s="43">
        <v>338</v>
      </c>
    </row>
    <row r="324" spans="1:13" x14ac:dyDescent="0.25">
      <c r="A324" s="45" t="s">
        <v>3641</v>
      </c>
      <c r="G324" s="43" t="s">
        <v>679</v>
      </c>
      <c r="H324" s="43" t="s">
        <v>680</v>
      </c>
      <c r="I324" s="43" t="s">
        <v>679</v>
      </c>
      <c r="J324" s="43">
        <v>3</v>
      </c>
      <c r="K324" s="43" t="s">
        <v>42</v>
      </c>
      <c r="L324" s="43">
        <v>5</v>
      </c>
      <c r="M324" s="43">
        <v>339</v>
      </c>
    </row>
    <row r="325" spans="1:13" x14ac:dyDescent="0.25">
      <c r="A325" s="45" t="s">
        <v>3642</v>
      </c>
      <c r="G325" s="43" t="s">
        <v>681</v>
      </c>
      <c r="H325" s="43" t="s">
        <v>682</v>
      </c>
      <c r="I325" s="43" t="s">
        <v>681</v>
      </c>
      <c r="J325" s="43">
        <v>3</v>
      </c>
      <c r="K325" s="43" t="s">
        <v>42</v>
      </c>
      <c r="L325" s="43">
        <v>5</v>
      </c>
      <c r="M325" s="43">
        <v>340</v>
      </c>
    </row>
    <row r="326" spans="1:13" x14ac:dyDescent="0.25">
      <c r="A326" s="45" t="s">
        <v>3643</v>
      </c>
      <c r="G326" s="43" t="s">
        <v>683</v>
      </c>
      <c r="H326" s="43" t="s">
        <v>684</v>
      </c>
      <c r="I326" s="43" t="s">
        <v>683</v>
      </c>
      <c r="J326" s="43">
        <v>3</v>
      </c>
      <c r="K326" s="43" t="s">
        <v>42</v>
      </c>
      <c r="L326" s="43">
        <v>5</v>
      </c>
      <c r="M326" s="43">
        <v>341</v>
      </c>
    </row>
    <row r="327" spans="1:13" x14ac:dyDescent="0.25">
      <c r="A327" s="45" t="s">
        <v>3644</v>
      </c>
      <c r="G327" s="43" t="s">
        <v>685</v>
      </c>
      <c r="H327" s="43" t="s">
        <v>686</v>
      </c>
      <c r="I327" s="43" t="s">
        <v>685</v>
      </c>
      <c r="J327" s="43">
        <v>3</v>
      </c>
      <c r="K327" s="43" t="s">
        <v>42</v>
      </c>
      <c r="L327" s="43">
        <v>5</v>
      </c>
      <c r="M327" s="43">
        <v>342</v>
      </c>
    </row>
    <row r="328" spans="1:13" x14ac:dyDescent="0.25">
      <c r="A328" s="45" t="s">
        <v>3645</v>
      </c>
      <c r="G328" s="43" t="s">
        <v>687</v>
      </c>
      <c r="H328" s="43" t="s">
        <v>688</v>
      </c>
      <c r="I328" s="43" t="s">
        <v>687</v>
      </c>
      <c r="J328" s="43">
        <v>3</v>
      </c>
      <c r="K328" s="43" t="s">
        <v>42</v>
      </c>
      <c r="L328" s="43">
        <v>5</v>
      </c>
      <c r="M328" s="43">
        <v>343</v>
      </c>
    </row>
    <row r="329" spans="1:13" x14ac:dyDescent="0.25">
      <c r="A329" s="45" t="s">
        <v>3646</v>
      </c>
      <c r="G329" s="43" t="s">
        <v>689</v>
      </c>
      <c r="H329" s="43" t="s">
        <v>690</v>
      </c>
      <c r="I329" s="43" t="s">
        <v>689</v>
      </c>
      <c r="J329" s="43">
        <v>3</v>
      </c>
      <c r="K329" s="43" t="s">
        <v>42</v>
      </c>
      <c r="L329" s="43">
        <v>5</v>
      </c>
      <c r="M329" s="43">
        <v>344</v>
      </c>
    </row>
    <row r="330" spans="1:13" x14ac:dyDescent="0.25">
      <c r="A330" s="45" t="s">
        <v>3647</v>
      </c>
      <c r="G330" s="43" t="s">
        <v>691</v>
      </c>
      <c r="H330" s="43" t="s">
        <v>692</v>
      </c>
      <c r="I330" s="43" t="s">
        <v>691</v>
      </c>
      <c r="J330" s="43">
        <v>3</v>
      </c>
      <c r="K330" s="43" t="s">
        <v>42</v>
      </c>
      <c r="L330" s="43">
        <v>5</v>
      </c>
      <c r="M330" s="43">
        <v>345</v>
      </c>
    </row>
    <row r="331" spans="1:13" x14ac:dyDescent="0.25">
      <c r="A331" s="45" t="s">
        <v>3648</v>
      </c>
      <c r="G331" s="43" t="s">
        <v>693</v>
      </c>
      <c r="H331" s="43" t="s">
        <v>694</v>
      </c>
      <c r="I331" s="43" t="s">
        <v>693</v>
      </c>
      <c r="J331" s="43">
        <v>3</v>
      </c>
      <c r="K331" s="43" t="s">
        <v>42</v>
      </c>
      <c r="L331" s="43">
        <v>5</v>
      </c>
      <c r="M331" s="43">
        <v>346</v>
      </c>
    </row>
    <row r="332" spans="1:13" x14ac:dyDescent="0.25">
      <c r="A332" s="45" t="s">
        <v>3649</v>
      </c>
      <c r="G332" s="43" t="s">
        <v>695</v>
      </c>
      <c r="H332" s="43" t="s">
        <v>696</v>
      </c>
      <c r="I332" s="43" t="s">
        <v>695</v>
      </c>
      <c r="J332" s="43">
        <v>3</v>
      </c>
      <c r="K332" s="43" t="s">
        <v>42</v>
      </c>
      <c r="L332" s="43">
        <v>5</v>
      </c>
      <c r="M332" s="43">
        <v>347</v>
      </c>
    </row>
    <row r="333" spans="1:13" x14ac:dyDescent="0.25">
      <c r="A333" s="45" t="s">
        <v>3650</v>
      </c>
      <c r="G333" s="43" t="s">
        <v>697</v>
      </c>
      <c r="H333" s="43" t="s">
        <v>698</v>
      </c>
      <c r="I333" s="43" t="s">
        <v>697</v>
      </c>
      <c r="J333" s="43">
        <v>3</v>
      </c>
      <c r="K333" s="43" t="s">
        <v>42</v>
      </c>
      <c r="L333" s="43">
        <v>5</v>
      </c>
      <c r="M333" s="43">
        <v>348</v>
      </c>
    </row>
    <row r="334" spans="1:13" x14ac:dyDescent="0.25">
      <c r="A334" s="45" t="s">
        <v>3651</v>
      </c>
      <c r="G334" s="43" t="s">
        <v>699</v>
      </c>
      <c r="H334" s="43" t="s">
        <v>700</v>
      </c>
      <c r="I334" s="43" t="s">
        <v>699</v>
      </c>
      <c r="J334" s="43">
        <v>3</v>
      </c>
      <c r="K334" s="43" t="s">
        <v>42</v>
      </c>
      <c r="L334" s="43">
        <v>5</v>
      </c>
      <c r="M334" s="43">
        <v>349</v>
      </c>
    </row>
    <row r="335" spans="1:13" x14ac:dyDescent="0.25">
      <c r="A335" s="45" t="s">
        <v>3652</v>
      </c>
      <c r="G335" s="43" t="s">
        <v>701</v>
      </c>
      <c r="H335" s="43" t="s">
        <v>702</v>
      </c>
      <c r="I335" s="43" t="s">
        <v>701</v>
      </c>
      <c r="J335" s="43">
        <v>3</v>
      </c>
      <c r="K335" s="43" t="s">
        <v>42</v>
      </c>
      <c r="L335" s="43">
        <v>5</v>
      </c>
      <c r="M335" s="43">
        <v>350</v>
      </c>
    </row>
    <row r="336" spans="1:13" x14ac:dyDescent="0.25">
      <c r="A336" s="45" t="s">
        <v>3653</v>
      </c>
      <c r="G336" s="43" t="s">
        <v>703</v>
      </c>
      <c r="H336" s="43" t="s">
        <v>704</v>
      </c>
      <c r="I336" s="43" t="s">
        <v>703</v>
      </c>
      <c r="J336" s="43">
        <v>2</v>
      </c>
      <c r="K336" s="43" t="s">
        <v>42</v>
      </c>
      <c r="L336" s="43">
        <v>5</v>
      </c>
      <c r="M336" s="43">
        <v>351</v>
      </c>
    </row>
    <row r="337" spans="1:13" x14ac:dyDescent="0.25">
      <c r="A337" s="45" t="s">
        <v>3654</v>
      </c>
      <c r="G337" s="43" t="s">
        <v>705</v>
      </c>
      <c r="H337" s="43" t="s">
        <v>706</v>
      </c>
      <c r="I337" s="43" t="s">
        <v>705</v>
      </c>
      <c r="J337" s="43">
        <v>3</v>
      </c>
      <c r="K337" s="43" t="s">
        <v>42</v>
      </c>
      <c r="L337" s="43">
        <v>5</v>
      </c>
      <c r="M337" s="43">
        <v>352</v>
      </c>
    </row>
    <row r="338" spans="1:13" x14ac:dyDescent="0.25">
      <c r="A338" s="45" t="s">
        <v>3655</v>
      </c>
      <c r="G338" s="43" t="s">
        <v>707</v>
      </c>
      <c r="H338" s="43" t="s">
        <v>708</v>
      </c>
      <c r="I338" s="43" t="s">
        <v>707</v>
      </c>
      <c r="J338" s="43">
        <v>3</v>
      </c>
      <c r="K338" s="43" t="s">
        <v>42</v>
      </c>
      <c r="L338" s="43">
        <v>5</v>
      </c>
      <c r="M338" s="43">
        <v>353</v>
      </c>
    </row>
    <row r="339" spans="1:13" x14ac:dyDescent="0.25">
      <c r="A339" s="45" t="s">
        <v>3656</v>
      </c>
      <c r="G339" s="43" t="s">
        <v>709</v>
      </c>
      <c r="H339" s="43" t="s">
        <v>710</v>
      </c>
      <c r="I339" s="43" t="s">
        <v>709</v>
      </c>
      <c r="J339" s="43">
        <v>3</v>
      </c>
      <c r="K339" s="43" t="s">
        <v>42</v>
      </c>
      <c r="L339" s="43">
        <v>5</v>
      </c>
      <c r="M339" s="43">
        <v>354</v>
      </c>
    </row>
    <row r="340" spans="1:13" x14ac:dyDescent="0.25">
      <c r="A340" s="45" t="s">
        <v>3657</v>
      </c>
      <c r="G340" s="43" t="s">
        <v>711</v>
      </c>
      <c r="H340" s="43" t="s">
        <v>712</v>
      </c>
      <c r="I340" s="43" t="s">
        <v>711</v>
      </c>
      <c r="J340" s="43">
        <v>3</v>
      </c>
      <c r="K340" s="43" t="s">
        <v>42</v>
      </c>
      <c r="L340" s="43">
        <v>5</v>
      </c>
      <c r="M340" s="43">
        <v>355</v>
      </c>
    </row>
    <row r="341" spans="1:13" x14ac:dyDescent="0.25">
      <c r="A341" s="45" t="s">
        <v>3658</v>
      </c>
      <c r="G341" s="43" t="s">
        <v>713</v>
      </c>
      <c r="H341" s="43" t="s">
        <v>714</v>
      </c>
      <c r="I341" s="43" t="s">
        <v>713</v>
      </c>
      <c r="J341" s="43">
        <v>3</v>
      </c>
      <c r="K341" s="43" t="s">
        <v>42</v>
      </c>
      <c r="L341" s="43">
        <v>5</v>
      </c>
      <c r="M341" s="43">
        <v>356</v>
      </c>
    </row>
    <row r="342" spans="1:13" x14ac:dyDescent="0.25">
      <c r="A342" s="45" t="s">
        <v>3659</v>
      </c>
      <c r="G342" s="43" t="s">
        <v>715</v>
      </c>
      <c r="H342" s="43" t="s">
        <v>716</v>
      </c>
      <c r="I342" s="43" t="s">
        <v>715</v>
      </c>
      <c r="J342" s="43">
        <v>2</v>
      </c>
      <c r="K342" s="43" t="s">
        <v>42</v>
      </c>
      <c r="L342" s="43">
        <v>5</v>
      </c>
      <c r="M342" s="43">
        <v>357</v>
      </c>
    </row>
    <row r="343" spans="1:13" x14ac:dyDescent="0.25">
      <c r="A343" s="45" t="s">
        <v>3660</v>
      </c>
      <c r="G343" s="43" t="s">
        <v>717</v>
      </c>
      <c r="H343" s="43" t="s">
        <v>718</v>
      </c>
      <c r="I343" s="43" t="s">
        <v>717</v>
      </c>
      <c r="J343" s="43">
        <v>3</v>
      </c>
      <c r="K343" s="43" t="s">
        <v>42</v>
      </c>
      <c r="L343" s="43">
        <v>5</v>
      </c>
      <c r="M343" s="43">
        <v>358</v>
      </c>
    </row>
    <row r="344" spans="1:13" x14ac:dyDescent="0.25">
      <c r="A344" s="45" t="s">
        <v>3661</v>
      </c>
      <c r="G344" s="43" t="s">
        <v>719</v>
      </c>
      <c r="H344" s="43" t="s">
        <v>720</v>
      </c>
      <c r="I344" s="43" t="s">
        <v>719</v>
      </c>
      <c r="J344" s="43">
        <v>3</v>
      </c>
      <c r="K344" s="43" t="s">
        <v>42</v>
      </c>
      <c r="L344" s="43">
        <v>5</v>
      </c>
      <c r="M344" s="43">
        <v>359</v>
      </c>
    </row>
    <row r="345" spans="1:13" x14ac:dyDescent="0.25">
      <c r="A345" s="45" t="s">
        <v>3662</v>
      </c>
      <c r="G345" s="43" t="s">
        <v>721</v>
      </c>
      <c r="H345" s="43" t="s">
        <v>722</v>
      </c>
      <c r="I345" s="43" t="s">
        <v>721</v>
      </c>
      <c r="J345" s="43">
        <v>3</v>
      </c>
      <c r="K345" s="43" t="s">
        <v>42</v>
      </c>
      <c r="L345" s="43">
        <v>5</v>
      </c>
      <c r="M345" s="43">
        <v>360</v>
      </c>
    </row>
    <row r="346" spans="1:13" x14ac:dyDescent="0.25">
      <c r="A346" s="45" t="s">
        <v>3663</v>
      </c>
      <c r="G346" s="43" t="s">
        <v>723</v>
      </c>
      <c r="H346" s="43" t="s">
        <v>724</v>
      </c>
      <c r="I346" s="43" t="s">
        <v>723</v>
      </c>
      <c r="J346" s="43">
        <v>3</v>
      </c>
      <c r="K346" s="43" t="s">
        <v>42</v>
      </c>
      <c r="L346" s="43">
        <v>5</v>
      </c>
      <c r="M346" s="43">
        <v>361</v>
      </c>
    </row>
    <row r="347" spans="1:13" x14ac:dyDescent="0.25">
      <c r="A347" s="45" t="s">
        <v>3664</v>
      </c>
      <c r="G347" s="43" t="s">
        <v>725</v>
      </c>
      <c r="H347" s="43" t="s">
        <v>726</v>
      </c>
      <c r="I347" s="43" t="s">
        <v>725</v>
      </c>
      <c r="J347" s="43">
        <v>3</v>
      </c>
      <c r="K347" s="43" t="s">
        <v>42</v>
      </c>
      <c r="L347" s="43">
        <v>5</v>
      </c>
      <c r="M347" s="43">
        <v>362</v>
      </c>
    </row>
    <row r="348" spans="1:13" x14ac:dyDescent="0.25">
      <c r="A348" s="45" t="s">
        <v>3665</v>
      </c>
      <c r="G348" s="43" t="s">
        <v>727</v>
      </c>
      <c r="H348" s="43" t="s">
        <v>728</v>
      </c>
      <c r="I348" s="43" t="s">
        <v>727</v>
      </c>
      <c r="J348" s="43">
        <v>3</v>
      </c>
      <c r="K348" s="43" t="s">
        <v>42</v>
      </c>
      <c r="L348" s="43">
        <v>5</v>
      </c>
      <c r="M348" s="43">
        <v>363</v>
      </c>
    </row>
    <row r="349" spans="1:13" x14ac:dyDescent="0.25">
      <c r="A349" s="45" t="s">
        <v>3666</v>
      </c>
      <c r="G349" s="43" t="s">
        <v>729</v>
      </c>
      <c r="H349" s="43" t="s">
        <v>730</v>
      </c>
      <c r="I349" s="43" t="s">
        <v>729</v>
      </c>
      <c r="J349" s="43">
        <v>3</v>
      </c>
      <c r="K349" s="43" t="s">
        <v>42</v>
      </c>
      <c r="L349" s="43">
        <v>5</v>
      </c>
      <c r="M349" s="43">
        <v>364</v>
      </c>
    </row>
    <row r="350" spans="1:13" x14ac:dyDescent="0.25">
      <c r="A350" s="45" t="s">
        <v>3667</v>
      </c>
      <c r="G350" s="43" t="s">
        <v>731</v>
      </c>
      <c r="H350" s="43" t="s">
        <v>733</v>
      </c>
      <c r="I350" s="43" t="s">
        <v>731</v>
      </c>
      <c r="J350" s="43">
        <v>1</v>
      </c>
      <c r="K350" s="43" t="s">
        <v>42</v>
      </c>
      <c r="L350" s="43">
        <v>5</v>
      </c>
      <c r="M350" s="43">
        <v>365</v>
      </c>
    </row>
    <row r="351" spans="1:13" x14ac:dyDescent="0.25">
      <c r="A351" s="45" t="s">
        <v>3668</v>
      </c>
      <c r="G351" s="43" t="s">
        <v>732</v>
      </c>
      <c r="H351" s="43" t="s">
        <v>3669</v>
      </c>
      <c r="I351" s="43" t="s">
        <v>732</v>
      </c>
      <c r="J351" s="43">
        <v>2</v>
      </c>
      <c r="K351" s="43" t="s">
        <v>42</v>
      </c>
      <c r="L351" s="43">
        <v>5</v>
      </c>
      <c r="M351" s="43">
        <v>366</v>
      </c>
    </row>
    <row r="352" spans="1:13" x14ac:dyDescent="0.25">
      <c r="A352" s="45" t="s">
        <v>3670</v>
      </c>
      <c r="G352" s="43" t="s">
        <v>734</v>
      </c>
      <c r="H352" s="43" t="s">
        <v>735</v>
      </c>
      <c r="I352" s="43" t="s">
        <v>734</v>
      </c>
      <c r="J352" s="43">
        <v>3</v>
      </c>
      <c r="K352" s="43" t="s">
        <v>42</v>
      </c>
      <c r="L352" s="43">
        <v>5</v>
      </c>
      <c r="M352" s="43">
        <v>367</v>
      </c>
    </row>
    <row r="353" spans="1:13" x14ac:dyDescent="0.25">
      <c r="A353" s="45" t="s">
        <v>3671</v>
      </c>
      <c r="G353" s="43" t="s">
        <v>736</v>
      </c>
      <c r="H353" s="43" t="s">
        <v>737</v>
      </c>
      <c r="I353" s="43" t="s">
        <v>736</v>
      </c>
      <c r="J353" s="43">
        <v>3</v>
      </c>
      <c r="K353" s="43" t="s">
        <v>42</v>
      </c>
      <c r="L353" s="43">
        <v>5</v>
      </c>
      <c r="M353" s="43">
        <v>368</v>
      </c>
    </row>
    <row r="354" spans="1:13" x14ac:dyDescent="0.25">
      <c r="A354" s="45" t="s">
        <v>3672</v>
      </c>
      <c r="G354" s="43" t="s">
        <v>738</v>
      </c>
      <c r="H354" s="43" t="s">
        <v>739</v>
      </c>
      <c r="I354" s="43" t="s">
        <v>738</v>
      </c>
      <c r="J354" s="43">
        <v>3</v>
      </c>
      <c r="K354" s="43" t="s">
        <v>42</v>
      </c>
      <c r="L354" s="43">
        <v>5</v>
      </c>
      <c r="M354" s="43">
        <v>369</v>
      </c>
    </row>
    <row r="355" spans="1:13" x14ac:dyDescent="0.25">
      <c r="A355" s="45" t="s">
        <v>3673</v>
      </c>
      <c r="G355" s="43" t="s">
        <v>740</v>
      </c>
      <c r="H355" s="43" t="s">
        <v>741</v>
      </c>
      <c r="I355" s="43" t="s">
        <v>740</v>
      </c>
      <c r="J355" s="43">
        <v>3</v>
      </c>
      <c r="K355" s="43" t="s">
        <v>42</v>
      </c>
      <c r="L355" s="43">
        <v>5</v>
      </c>
      <c r="M355" s="43">
        <v>370</v>
      </c>
    </row>
    <row r="356" spans="1:13" x14ac:dyDescent="0.25">
      <c r="A356" s="45" t="s">
        <v>3674</v>
      </c>
      <c r="G356" s="43" t="s">
        <v>742</v>
      </c>
      <c r="H356" s="43" t="s">
        <v>743</v>
      </c>
      <c r="I356" s="43" t="s">
        <v>742</v>
      </c>
      <c r="J356" s="43">
        <v>3</v>
      </c>
      <c r="K356" s="43" t="s">
        <v>42</v>
      </c>
      <c r="L356" s="43">
        <v>5</v>
      </c>
      <c r="M356" s="43">
        <v>371</v>
      </c>
    </row>
    <row r="357" spans="1:13" x14ac:dyDescent="0.25">
      <c r="A357" s="45" t="s">
        <v>3675</v>
      </c>
      <c r="G357" s="43" t="s">
        <v>744</v>
      </c>
      <c r="H357" s="43" t="s">
        <v>745</v>
      </c>
      <c r="I357" s="43" t="s">
        <v>744</v>
      </c>
      <c r="J357" s="43">
        <v>3</v>
      </c>
      <c r="K357" s="43" t="s">
        <v>42</v>
      </c>
      <c r="L357" s="43">
        <v>5</v>
      </c>
      <c r="M357" s="43">
        <v>372</v>
      </c>
    </row>
    <row r="358" spans="1:13" x14ac:dyDescent="0.25">
      <c r="A358" s="45" t="s">
        <v>3676</v>
      </c>
      <c r="G358" s="43" t="s">
        <v>746</v>
      </c>
      <c r="H358" s="43" t="s">
        <v>747</v>
      </c>
      <c r="I358" s="43" t="s">
        <v>746</v>
      </c>
      <c r="J358" s="43">
        <v>3</v>
      </c>
      <c r="K358" s="43" t="s">
        <v>42</v>
      </c>
      <c r="L358" s="43">
        <v>5</v>
      </c>
      <c r="M358" s="43">
        <v>373</v>
      </c>
    </row>
    <row r="359" spans="1:13" x14ac:dyDescent="0.25">
      <c r="A359" s="45" t="s">
        <v>3677</v>
      </c>
      <c r="G359" s="43" t="s">
        <v>748</v>
      </c>
      <c r="H359" s="43" t="s">
        <v>749</v>
      </c>
      <c r="I359" s="43" t="s">
        <v>748</v>
      </c>
      <c r="J359" s="43">
        <v>3</v>
      </c>
      <c r="K359" s="43" t="s">
        <v>42</v>
      </c>
      <c r="L359" s="43">
        <v>5</v>
      </c>
      <c r="M359" s="43">
        <v>374</v>
      </c>
    </row>
    <row r="360" spans="1:13" x14ac:dyDescent="0.25">
      <c r="A360" s="45" t="s">
        <v>3678</v>
      </c>
      <c r="G360" s="43" t="s">
        <v>751</v>
      </c>
      <c r="H360" s="43" t="s">
        <v>3679</v>
      </c>
      <c r="I360" s="43" t="s">
        <v>751</v>
      </c>
      <c r="J360" s="43">
        <v>1</v>
      </c>
      <c r="K360" s="43" t="s">
        <v>42</v>
      </c>
      <c r="L360" s="43">
        <v>5</v>
      </c>
      <c r="M360" s="43">
        <v>375</v>
      </c>
    </row>
    <row r="361" spans="1:13" x14ac:dyDescent="0.25">
      <c r="A361" s="45" t="s">
        <v>3680</v>
      </c>
      <c r="G361" s="43" t="s">
        <v>752</v>
      </c>
      <c r="H361" s="43" t="s">
        <v>753</v>
      </c>
      <c r="I361" s="43" t="s">
        <v>752</v>
      </c>
      <c r="J361" s="43">
        <v>2</v>
      </c>
      <c r="K361" s="43" t="s">
        <v>42</v>
      </c>
      <c r="L361" s="43">
        <v>5</v>
      </c>
      <c r="M361" s="43">
        <v>376</v>
      </c>
    </row>
    <row r="362" spans="1:13" x14ac:dyDescent="0.25">
      <c r="A362" s="45" t="s">
        <v>3681</v>
      </c>
      <c r="G362" s="43" t="s">
        <v>754</v>
      </c>
      <c r="H362" s="43" t="s">
        <v>755</v>
      </c>
      <c r="I362" s="43" t="s">
        <v>754</v>
      </c>
      <c r="J362" s="43">
        <v>3</v>
      </c>
      <c r="K362" s="43" t="s">
        <v>42</v>
      </c>
      <c r="L362" s="43">
        <v>5</v>
      </c>
      <c r="M362" s="43">
        <v>377</v>
      </c>
    </row>
    <row r="363" spans="1:13" x14ac:dyDescent="0.25">
      <c r="A363" s="45" t="s">
        <v>3682</v>
      </c>
      <c r="G363" s="43" t="s">
        <v>756</v>
      </c>
      <c r="H363" s="43" t="s">
        <v>757</v>
      </c>
      <c r="I363" s="43" t="s">
        <v>756</v>
      </c>
      <c r="J363" s="43">
        <v>3</v>
      </c>
      <c r="K363" s="43" t="s">
        <v>42</v>
      </c>
      <c r="L363" s="43">
        <v>5</v>
      </c>
      <c r="M363" s="43">
        <v>378</v>
      </c>
    </row>
    <row r="364" spans="1:13" x14ac:dyDescent="0.25">
      <c r="A364" s="45" t="s">
        <v>3683</v>
      </c>
      <c r="G364" s="43" t="s">
        <v>758</v>
      </c>
      <c r="H364" s="43" t="s">
        <v>759</v>
      </c>
      <c r="I364" s="43" t="s">
        <v>758</v>
      </c>
      <c r="J364" s="43">
        <v>3</v>
      </c>
      <c r="K364" s="43" t="s">
        <v>42</v>
      </c>
      <c r="L364" s="43">
        <v>5</v>
      </c>
      <c r="M364" s="43">
        <v>379</v>
      </c>
    </row>
    <row r="365" spans="1:13" x14ac:dyDescent="0.25">
      <c r="A365" s="45" t="s">
        <v>3684</v>
      </c>
      <c r="G365" s="43" t="s">
        <v>760</v>
      </c>
      <c r="H365" s="43" t="s">
        <v>761</v>
      </c>
      <c r="I365" s="43" t="s">
        <v>760</v>
      </c>
      <c r="J365" s="43">
        <v>3</v>
      </c>
      <c r="K365" s="43" t="s">
        <v>42</v>
      </c>
      <c r="L365" s="43">
        <v>5</v>
      </c>
      <c r="M365" s="43">
        <v>380</v>
      </c>
    </row>
    <row r="366" spans="1:13" x14ac:dyDescent="0.25">
      <c r="A366" s="45" t="s">
        <v>3685</v>
      </c>
      <c r="G366" s="43" t="s">
        <v>763</v>
      </c>
      <c r="H366" s="43" t="s">
        <v>764</v>
      </c>
      <c r="I366" s="43" t="s">
        <v>763</v>
      </c>
      <c r="J366" s="43">
        <v>3</v>
      </c>
      <c r="K366" s="43" t="s">
        <v>42</v>
      </c>
      <c r="L366" s="43">
        <v>5</v>
      </c>
      <c r="M366" s="43">
        <v>381</v>
      </c>
    </row>
    <row r="367" spans="1:13" x14ac:dyDescent="0.25">
      <c r="A367" s="45" t="s">
        <v>3686</v>
      </c>
      <c r="G367" s="43" t="s">
        <v>765</v>
      </c>
      <c r="H367" s="43" t="s">
        <v>766</v>
      </c>
      <c r="I367" s="43" t="s">
        <v>765</v>
      </c>
      <c r="J367" s="43">
        <v>3</v>
      </c>
      <c r="K367" s="43" t="s">
        <v>42</v>
      </c>
      <c r="L367" s="43">
        <v>5</v>
      </c>
      <c r="M367" s="43">
        <v>382</v>
      </c>
    </row>
    <row r="368" spans="1:13" x14ac:dyDescent="0.25">
      <c r="A368" s="45" t="s">
        <v>3687</v>
      </c>
      <c r="G368" s="43" t="s">
        <v>767</v>
      </c>
      <c r="H368" s="43" t="s">
        <v>768</v>
      </c>
      <c r="I368" s="43" t="s">
        <v>767</v>
      </c>
      <c r="J368" s="43">
        <v>3</v>
      </c>
      <c r="K368" s="43" t="s">
        <v>42</v>
      </c>
      <c r="L368" s="43">
        <v>5</v>
      </c>
      <c r="M368" s="43">
        <v>383</v>
      </c>
    </row>
    <row r="369" spans="1:13" x14ac:dyDescent="0.25">
      <c r="A369" s="45" t="s">
        <v>3688</v>
      </c>
      <c r="G369" s="43" t="s">
        <v>769</v>
      </c>
      <c r="H369" s="43" t="s">
        <v>770</v>
      </c>
      <c r="I369" s="43" t="s">
        <v>769</v>
      </c>
      <c r="J369" s="43">
        <v>3</v>
      </c>
      <c r="K369" s="43" t="s">
        <v>42</v>
      </c>
      <c r="L369" s="43">
        <v>5</v>
      </c>
      <c r="M369" s="43">
        <v>384</v>
      </c>
    </row>
    <row r="370" spans="1:13" x14ac:dyDescent="0.25">
      <c r="A370" s="45" t="s">
        <v>3689</v>
      </c>
      <c r="G370" s="43" t="s">
        <v>771</v>
      </c>
      <c r="H370" s="43" t="s">
        <v>772</v>
      </c>
      <c r="I370" s="43" t="s">
        <v>771</v>
      </c>
      <c r="J370" s="43">
        <v>3</v>
      </c>
      <c r="K370" s="43" t="s">
        <v>42</v>
      </c>
      <c r="L370" s="43">
        <v>5</v>
      </c>
      <c r="M370" s="43">
        <v>385</v>
      </c>
    </row>
    <row r="371" spans="1:13" x14ac:dyDescent="0.25">
      <c r="A371" s="45" t="s">
        <v>3690</v>
      </c>
      <c r="G371" s="43" t="s">
        <v>3691</v>
      </c>
      <c r="H371" s="43" t="s">
        <v>762</v>
      </c>
      <c r="I371" s="43" t="s">
        <v>3691</v>
      </c>
      <c r="J371" s="43">
        <v>3</v>
      </c>
      <c r="K371" s="43" t="s">
        <v>42</v>
      </c>
      <c r="L371" s="43">
        <v>5</v>
      </c>
      <c r="M371" s="43">
        <v>386</v>
      </c>
    </row>
    <row r="372" spans="1:13" x14ac:dyDescent="0.25">
      <c r="A372" s="45" t="s">
        <v>3692</v>
      </c>
      <c r="G372" s="43" t="s">
        <v>773</v>
      </c>
      <c r="H372" s="43" t="s">
        <v>774</v>
      </c>
      <c r="I372" s="43" t="s">
        <v>773</v>
      </c>
      <c r="J372" s="43">
        <v>2</v>
      </c>
      <c r="K372" s="43" t="s">
        <v>42</v>
      </c>
      <c r="L372" s="43">
        <v>5</v>
      </c>
      <c r="M372" s="43">
        <v>387</v>
      </c>
    </row>
    <row r="373" spans="1:13" x14ac:dyDescent="0.25">
      <c r="A373" s="45" t="s">
        <v>3693</v>
      </c>
      <c r="G373" s="43" t="s">
        <v>775</v>
      </c>
      <c r="H373" s="43" t="s">
        <v>776</v>
      </c>
      <c r="I373" s="43" t="s">
        <v>775</v>
      </c>
      <c r="J373" s="43">
        <v>3</v>
      </c>
      <c r="K373" s="43" t="s">
        <v>42</v>
      </c>
      <c r="L373" s="43">
        <v>5</v>
      </c>
      <c r="M373" s="43">
        <v>388</v>
      </c>
    </row>
    <row r="374" spans="1:13" x14ac:dyDescent="0.25">
      <c r="A374" s="45" t="s">
        <v>3694</v>
      </c>
      <c r="G374" s="43" t="s">
        <v>777</v>
      </c>
      <c r="H374" s="43" t="s">
        <v>778</v>
      </c>
      <c r="I374" s="43" t="s">
        <v>777</v>
      </c>
      <c r="J374" s="43">
        <v>3</v>
      </c>
      <c r="K374" s="43" t="s">
        <v>42</v>
      </c>
      <c r="L374" s="43">
        <v>5</v>
      </c>
      <c r="M374" s="43">
        <v>389</v>
      </c>
    </row>
    <row r="375" spans="1:13" x14ac:dyDescent="0.25">
      <c r="A375" s="45" t="s">
        <v>3695</v>
      </c>
      <c r="G375" s="43" t="s">
        <v>779</v>
      </c>
      <c r="H375" s="43" t="s">
        <v>780</v>
      </c>
      <c r="I375" s="43" t="s">
        <v>779</v>
      </c>
      <c r="J375" s="43">
        <v>3</v>
      </c>
      <c r="K375" s="43" t="s">
        <v>42</v>
      </c>
      <c r="L375" s="43">
        <v>5</v>
      </c>
      <c r="M375" s="43">
        <v>390</v>
      </c>
    </row>
    <row r="376" spans="1:13" x14ac:dyDescent="0.25">
      <c r="A376" s="45" t="s">
        <v>3696</v>
      </c>
      <c r="G376" s="43" t="s">
        <v>781</v>
      </c>
      <c r="H376" s="43" t="s">
        <v>782</v>
      </c>
      <c r="I376" s="43" t="s">
        <v>781</v>
      </c>
      <c r="J376" s="43">
        <v>3</v>
      </c>
      <c r="K376" s="43" t="s">
        <v>42</v>
      </c>
      <c r="L376" s="43">
        <v>5</v>
      </c>
      <c r="M376" s="43">
        <v>391</v>
      </c>
    </row>
    <row r="377" spans="1:13" x14ac:dyDescent="0.25">
      <c r="A377" s="45" t="s">
        <v>3697</v>
      </c>
      <c r="G377" s="43" t="s">
        <v>783</v>
      </c>
      <c r="H377" s="43" t="s">
        <v>784</v>
      </c>
      <c r="I377" s="43" t="s">
        <v>783</v>
      </c>
      <c r="J377" s="43">
        <v>3</v>
      </c>
      <c r="K377" s="43" t="s">
        <v>42</v>
      </c>
      <c r="L377" s="43">
        <v>5</v>
      </c>
      <c r="M377" s="43">
        <v>392</v>
      </c>
    </row>
    <row r="378" spans="1:13" x14ac:dyDescent="0.25">
      <c r="A378" s="45" t="s">
        <v>3698</v>
      </c>
      <c r="G378" s="43" t="s">
        <v>785</v>
      </c>
      <c r="H378" s="43" t="s">
        <v>786</v>
      </c>
      <c r="I378" s="43" t="s">
        <v>785</v>
      </c>
      <c r="J378" s="43">
        <v>3</v>
      </c>
      <c r="K378" s="43" t="s">
        <v>42</v>
      </c>
      <c r="L378" s="43">
        <v>5</v>
      </c>
      <c r="M378" s="43">
        <v>393</v>
      </c>
    </row>
    <row r="379" spans="1:13" x14ac:dyDescent="0.25">
      <c r="A379" s="45" t="s">
        <v>3699</v>
      </c>
      <c r="G379" s="43" t="s">
        <v>787</v>
      </c>
      <c r="H379" s="43" t="s">
        <v>788</v>
      </c>
      <c r="I379" s="43" t="s">
        <v>787</v>
      </c>
      <c r="J379" s="43">
        <v>3</v>
      </c>
      <c r="K379" s="43" t="s">
        <v>42</v>
      </c>
      <c r="L379" s="43">
        <v>5</v>
      </c>
      <c r="M379" s="43">
        <v>394</v>
      </c>
    </row>
    <row r="380" spans="1:13" x14ac:dyDescent="0.25">
      <c r="A380" s="45" t="s">
        <v>3700</v>
      </c>
      <c r="G380" s="43" t="s">
        <v>789</v>
      </c>
      <c r="H380" s="43" t="s">
        <v>790</v>
      </c>
      <c r="I380" s="43" t="s">
        <v>789</v>
      </c>
      <c r="J380" s="43">
        <v>2</v>
      </c>
      <c r="K380" s="43" t="s">
        <v>42</v>
      </c>
      <c r="L380" s="43">
        <v>5</v>
      </c>
      <c r="M380" s="43">
        <v>395</v>
      </c>
    </row>
    <row r="381" spans="1:13" x14ac:dyDescent="0.25">
      <c r="A381" s="45" t="s">
        <v>3701</v>
      </c>
      <c r="G381" s="43" t="s">
        <v>791</v>
      </c>
      <c r="H381" s="43" t="s">
        <v>792</v>
      </c>
      <c r="I381" s="43" t="s">
        <v>791</v>
      </c>
      <c r="J381" s="43">
        <v>3</v>
      </c>
      <c r="K381" s="43" t="s">
        <v>42</v>
      </c>
      <c r="L381" s="43">
        <v>5</v>
      </c>
      <c r="M381" s="43">
        <v>396</v>
      </c>
    </row>
    <row r="382" spans="1:13" x14ac:dyDescent="0.25">
      <c r="A382" s="45" t="s">
        <v>3702</v>
      </c>
      <c r="G382" s="43" t="s">
        <v>793</v>
      </c>
      <c r="H382" s="43" t="s">
        <v>794</v>
      </c>
      <c r="I382" s="43" t="s">
        <v>793</v>
      </c>
      <c r="J382" s="43">
        <v>3</v>
      </c>
      <c r="K382" s="43" t="s">
        <v>42</v>
      </c>
      <c r="L382" s="43">
        <v>5</v>
      </c>
      <c r="M382" s="43">
        <v>397</v>
      </c>
    </row>
    <row r="383" spans="1:13" x14ac:dyDescent="0.25">
      <c r="A383" s="45" t="s">
        <v>3703</v>
      </c>
      <c r="G383" s="43" t="s">
        <v>795</v>
      </c>
      <c r="H383" s="43" t="s">
        <v>796</v>
      </c>
      <c r="I383" s="43" t="s">
        <v>795</v>
      </c>
      <c r="J383" s="43">
        <v>3</v>
      </c>
      <c r="K383" s="43" t="s">
        <v>42</v>
      </c>
      <c r="L383" s="43">
        <v>5</v>
      </c>
      <c r="M383" s="43">
        <v>398</v>
      </c>
    </row>
    <row r="384" spans="1:13" x14ac:dyDescent="0.25">
      <c r="A384" s="45" t="s">
        <v>3704</v>
      </c>
      <c r="G384" s="43" t="s">
        <v>797</v>
      </c>
      <c r="H384" s="43" t="s">
        <v>798</v>
      </c>
      <c r="I384" s="43" t="s">
        <v>797</v>
      </c>
      <c r="J384" s="43">
        <v>3</v>
      </c>
      <c r="K384" s="43" t="s">
        <v>42</v>
      </c>
      <c r="L384" s="43">
        <v>5</v>
      </c>
      <c r="M384" s="43">
        <v>399</v>
      </c>
    </row>
    <row r="385" spans="1:13" x14ac:dyDescent="0.25">
      <c r="A385" s="45" t="s">
        <v>3705</v>
      </c>
      <c r="G385" s="43" t="s">
        <v>799</v>
      </c>
      <c r="H385" s="43" t="s">
        <v>800</v>
      </c>
      <c r="I385" s="43" t="s">
        <v>799</v>
      </c>
      <c r="J385" s="43">
        <v>3</v>
      </c>
      <c r="K385" s="43" t="s">
        <v>42</v>
      </c>
      <c r="L385" s="43">
        <v>5</v>
      </c>
      <c r="M385" s="43">
        <v>400</v>
      </c>
    </row>
    <row r="386" spans="1:13" x14ac:dyDescent="0.25">
      <c r="A386" s="45" t="s">
        <v>3706</v>
      </c>
      <c r="G386" s="43" t="s">
        <v>801</v>
      </c>
      <c r="H386" s="43" t="s">
        <v>802</v>
      </c>
      <c r="I386" s="43" t="s">
        <v>801</v>
      </c>
      <c r="J386" s="43">
        <v>3</v>
      </c>
      <c r="K386" s="43" t="s">
        <v>42</v>
      </c>
      <c r="L386" s="43">
        <v>5</v>
      </c>
      <c r="M386" s="43">
        <v>401</v>
      </c>
    </row>
    <row r="387" spans="1:13" x14ac:dyDescent="0.25">
      <c r="A387" s="45" t="s">
        <v>3707</v>
      </c>
      <c r="G387" s="43" t="s">
        <v>803</v>
      </c>
      <c r="H387" s="43" t="s">
        <v>804</v>
      </c>
      <c r="I387" s="43" t="s">
        <v>803</v>
      </c>
      <c r="J387" s="43">
        <v>3</v>
      </c>
      <c r="K387" s="43" t="s">
        <v>42</v>
      </c>
      <c r="L387" s="43">
        <v>5</v>
      </c>
      <c r="M387" s="43">
        <v>402</v>
      </c>
    </row>
    <row r="388" spans="1:13" x14ac:dyDescent="0.25">
      <c r="A388" s="45" t="s">
        <v>3708</v>
      </c>
      <c r="G388" s="43" t="s">
        <v>805</v>
      </c>
      <c r="H388" s="43" t="s">
        <v>806</v>
      </c>
      <c r="I388" s="43" t="s">
        <v>805</v>
      </c>
      <c r="J388" s="43">
        <v>3</v>
      </c>
      <c r="K388" s="43" t="s">
        <v>42</v>
      </c>
      <c r="L388" s="43">
        <v>5</v>
      </c>
      <c r="M388" s="43">
        <v>403</v>
      </c>
    </row>
    <row r="389" spans="1:13" x14ac:dyDescent="0.25">
      <c r="A389" s="45" t="s">
        <v>3709</v>
      </c>
      <c r="G389" s="43" t="s">
        <v>807</v>
      </c>
      <c r="H389" s="43" t="s">
        <v>808</v>
      </c>
      <c r="I389" s="43" t="s">
        <v>807</v>
      </c>
      <c r="J389" s="43">
        <v>3</v>
      </c>
      <c r="K389" s="43" t="s">
        <v>42</v>
      </c>
      <c r="L389" s="43">
        <v>5</v>
      </c>
      <c r="M389" s="43">
        <v>404</v>
      </c>
    </row>
    <row r="390" spans="1:13" x14ac:dyDescent="0.25">
      <c r="A390" s="45" t="s">
        <v>3710</v>
      </c>
      <c r="G390" s="43" t="s">
        <v>809</v>
      </c>
      <c r="H390" s="43" t="s">
        <v>810</v>
      </c>
      <c r="I390" s="43" t="s">
        <v>809</v>
      </c>
      <c r="J390" s="43">
        <v>3</v>
      </c>
      <c r="K390" s="43" t="s">
        <v>42</v>
      </c>
      <c r="L390" s="43">
        <v>5</v>
      </c>
      <c r="M390" s="43">
        <v>405</v>
      </c>
    </row>
    <row r="391" spans="1:13" x14ac:dyDescent="0.25">
      <c r="A391" s="45" t="s">
        <v>3711</v>
      </c>
      <c r="G391" s="43" t="s">
        <v>811</v>
      </c>
      <c r="H391" s="43" t="s">
        <v>812</v>
      </c>
      <c r="I391" s="43" t="s">
        <v>811</v>
      </c>
      <c r="J391" s="43">
        <v>3</v>
      </c>
      <c r="K391" s="43" t="s">
        <v>42</v>
      </c>
      <c r="L391" s="43">
        <v>5</v>
      </c>
      <c r="M391" s="43">
        <v>406</v>
      </c>
    </row>
    <row r="392" spans="1:13" x14ac:dyDescent="0.25">
      <c r="A392" s="45" t="s">
        <v>3712</v>
      </c>
      <c r="G392" s="43" t="s">
        <v>813</v>
      </c>
      <c r="H392" s="43" t="s">
        <v>814</v>
      </c>
      <c r="I392" s="43" t="s">
        <v>813</v>
      </c>
      <c r="J392" s="43">
        <v>2</v>
      </c>
      <c r="K392" s="43" t="s">
        <v>42</v>
      </c>
      <c r="L392" s="43">
        <v>5</v>
      </c>
      <c r="M392" s="43">
        <v>407</v>
      </c>
    </row>
    <row r="393" spans="1:13" x14ac:dyDescent="0.25">
      <c r="A393" s="45" t="s">
        <v>3713</v>
      </c>
      <c r="G393" s="43" t="s">
        <v>815</v>
      </c>
      <c r="H393" s="43" t="s">
        <v>816</v>
      </c>
      <c r="I393" s="43" t="s">
        <v>815</v>
      </c>
      <c r="J393" s="43">
        <v>3</v>
      </c>
      <c r="K393" s="43" t="s">
        <v>42</v>
      </c>
      <c r="L393" s="43">
        <v>5</v>
      </c>
      <c r="M393" s="43">
        <v>408</v>
      </c>
    </row>
    <row r="394" spans="1:13" x14ac:dyDescent="0.25">
      <c r="A394" s="45" t="s">
        <v>3714</v>
      </c>
      <c r="G394" s="43" t="s">
        <v>817</v>
      </c>
      <c r="H394" s="43" t="s">
        <v>818</v>
      </c>
      <c r="I394" s="43" t="s">
        <v>817</v>
      </c>
      <c r="J394" s="43">
        <v>3</v>
      </c>
      <c r="K394" s="43" t="s">
        <v>42</v>
      </c>
      <c r="L394" s="43">
        <v>5</v>
      </c>
      <c r="M394" s="43">
        <v>409</v>
      </c>
    </row>
    <row r="395" spans="1:13" x14ac:dyDescent="0.25">
      <c r="A395" s="45" t="s">
        <v>3715</v>
      </c>
      <c r="G395" s="43" t="s">
        <v>819</v>
      </c>
      <c r="H395" s="43" t="s">
        <v>820</v>
      </c>
      <c r="I395" s="43" t="s">
        <v>819</v>
      </c>
      <c r="J395" s="43">
        <v>3</v>
      </c>
      <c r="K395" s="43" t="s">
        <v>42</v>
      </c>
      <c r="L395" s="43">
        <v>5</v>
      </c>
      <c r="M395" s="43">
        <v>410</v>
      </c>
    </row>
    <row r="396" spans="1:13" x14ac:dyDescent="0.25">
      <c r="A396" s="45" t="s">
        <v>3716</v>
      </c>
      <c r="G396" s="43" t="s">
        <v>821</v>
      </c>
      <c r="H396" s="43" t="s">
        <v>822</v>
      </c>
      <c r="I396" s="43" t="s">
        <v>821</v>
      </c>
      <c r="J396" s="43">
        <v>3</v>
      </c>
      <c r="K396" s="43" t="s">
        <v>42</v>
      </c>
      <c r="L396" s="43">
        <v>5</v>
      </c>
      <c r="M396" s="43">
        <v>411</v>
      </c>
    </row>
    <row r="397" spans="1:13" x14ac:dyDescent="0.25">
      <c r="A397" s="45" t="s">
        <v>3717</v>
      </c>
      <c r="G397" s="43" t="s">
        <v>823</v>
      </c>
      <c r="H397" s="43" t="s">
        <v>824</v>
      </c>
      <c r="I397" s="43" t="s">
        <v>823</v>
      </c>
      <c r="J397" s="43">
        <v>3</v>
      </c>
      <c r="K397" s="43" t="s">
        <v>42</v>
      </c>
      <c r="L397" s="43">
        <v>5</v>
      </c>
      <c r="M397" s="43">
        <v>412</v>
      </c>
    </row>
    <row r="398" spans="1:13" x14ac:dyDescent="0.25">
      <c r="A398" s="45" t="s">
        <v>3718</v>
      </c>
      <c r="G398" s="43" t="s">
        <v>825</v>
      </c>
      <c r="H398" s="43" t="s">
        <v>826</v>
      </c>
      <c r="I398" s="43" t="s">
        <v>825</v>
      </c>
      <c r="J398" s="43">
        <v>3</v>
      </c>
      <c r="K398" s="43" t="s">
        <v>42</v>
      </c>
      <c r="L398" s="43">
        <v>5</v>
      </c>
      <c r="M398" s="43">
        <v>413</v>
      </c>
    </row>
    <row r="399" spans="1:13" x14ac:dyDescent="0.25">
      <c r="A399" s="45" t="s">
        <v>3719</v>
      </c>
      <c r="G399" s="43" t="s">
        <v>827</v>
      </c>
      <c r="H399" s="43" t="s">
        <v>828</v>
      </c>
      <c r="I399" s="43" t="s">
        <v>827</v>
      </c>
      <c r="J399" s="43">
        <v>3</v>
      </c>
      <c r="K399" s="43" t="s">
        <v>42</v>
      </c>
      <c r="L399" s="43">
        <v>5</v>
      </c>
      <c r="M399" s="43">
        <v>414</v>
      </c>
    </row>
    <row r="400" spans="1:13" x14ac:dyDescent="0.25">
      <c r="A400" s="45" t="s">
        <v>3720</v>
      </c>
      <c r="G400" s="43" t="s">
        <v>829</v>
      </c>
      <c r="H400" s="43" t="s">
        <v>830</v>
      </c>
      <c r="I400" s="43" t="s">
        <v>829</v>
      </c>
      <c r="J400" s="43">
        <v>3</v>
      </c>
      <c r="K400" s="43" t="s">
        <v>42</v>
      </c>
      <c r="L400" s="43">
        <v>5</v>
      </c>
      <c r="M400" s="43">
        <v>415</v>
      </c>
    </row>
    <row r="401" spans="1:13" x14ac:dyDescent="0.25">
      <c r="A401" s="45" t="s">
        <v>3721</v>
      </c>
      <c r="G401" s="43" t="s">
        <v>831</v>
      </c>
      <c r="H401" s="43" t="s">
        <v>832</v>
      </c>
      <c r="I401" s="43" t="s">
        <v>831</v>
      </c>
      <c r="J401" s="43">
        <v>3</v>
      </c>
      <c r="K401" s="43" t="s">
        <v>42</v>
      </c>
      <c r="L401" s="43">
        <v>5</v>
      </c>
      <c r="M401" s="43">
        <v>416</v>
      </c>
    </row>
    <row r="402" spans="1:13" x14ac:dyDescent="0.25">
      <c r="A402" s="45" t="s">
        <v>3722</v>
      </c>
      <c r="G402" s="43" t="s">
        <v>833</v>
      </c>
      <c r="H402" s="43" t="s">
        <v>834</v>
      </c>
      <c r="I402" s="43" t="s">
        <v>833</v>
      </c>
      <c r="J402" s="43">
        <v>3</v>
      </c>
      <c r="K402" s="43" t="s">
        <v>42</v>
      </c>
      <c r="L402" s="43">
        <v>5</v>
      </c>
      <c r="M402" s="43">
        <v>417</v>
      </c>
    </row>
    <row r="403" spans="1:13" x14ac:dyDescent="0.25">
      <c r="A403" s="45" t="s">
        <v>3723</v>
      </c>
      <c r="G403" s="43" t="s">
        <v>835</v>
      </c>
      <c r="H403" s="43" t="s">
        <v>836</v>
      </c>
      <c r="I403" s="43" t="s">
        <v>835</v>
      </c>
      <c r="J403" s="43">
        <v>3</v>
      </c>
      <c r="K403" s="43" t="s">
        <v>42</v>
      </c>
      <c r="L403" s="43">
        <v>5</v>
      </c>
      <c r="M403" s="43">
        <v>418</v>
      </c>
    </row>
    <row r="404" spans="1:13" x14ac:dyDescent="0.25">
      <c r="A404" s="45" t="s">
        <v>3724</v>
      </c>
      <c r="G404" s="43" t="s">
        <v>837</v>
      </c>
      <c r="H404" s="43" t="s">
        <v>838</v>
      </c>
      <c r="I404" s="43" t="s">
        <v>837</v>
      </c>
      <c r="J404" s="43">
        <v>3</v>
      </c>
      <c r="K404" s="43" t="s">
        <v>42</v>
      </c>
      <c r="L404" s="43">
        <v>5</v>
      </c>
      <c r="M404" s="43">
        <v>419</v>
      </c>
    </row>
    <row r="405" spans="1:13" x14ac:dyDescent="0.25">
      <c r="A405" s="45" t="s">
        <v>3725</v>
      </c>
      <c r="G405" s="43" t="s">
        <v>839</v>
      </c>
      <c r="H405" s="43" t="s">
        <v>840</v>
      </c>
      <c r="I405" s="43" t="s">
        <v>839</v>
      </c>
      <c r="J405" s="43">
        <v>3</v>
      </c>
      <c r="K405" s="43" t="s">
        <v>42</v>
      </c>
      <c r="L405" s="43">
        <v>5</v>
      </c>
      <c r="M405" s="43">
        <v>420</v>
      </c>
    </row>
    <row r="406" spans="1:13" x14ac:dyDescent="0.25">
      <c r="A406" s="45" t="s">
        <v>3726</v>
      </c>
      <c r="G406" s="43" t="s">
        <v>841</v>
      </c>
      <c r="H406" s="43" t="s">
        <v>842</v>
      </c>
      <c r="I406" s="43" t="s">
        <v>841</v>
      </c>
      <c r="J406" s="43">
        <v>3</v>
      </c>
      <c r="K406" s="43" t="s">
        <v>42</v>
      </c>
      <c r="L406" s="43">
        <v>5</v>
      </c>
      <c r="M406" s="43">
        <v>421</v>
      </c>
    </row>
    <row r="407" spans="1:13" x14ac:dyDescent="0.25">
      <c r="A407" s="45" t="s">
        <v>3727</v>
      </c>
      <c r="G407" s="43" t="s">
        <v>843</v>
      </c>
      <c r="H407" s="43" t="s">
        <v>844</v>
      </c>
      <c r="I407" s="43" t="s">
        <v>843</v>
      </c>
      <c r="J407" s="43">
        <v>3</v>
      </c>
      <c r="K407" s="43" t="s">
        <v>42</v>
      </c>
      <c r="L407" s="43">
        <v>5</v>
      </c>
      <c r="M407" s="43">
        <v>422</v>
      </c>
    </row>
    <row r="408" spans="1:13" x14ac:dyDescent="0.25">
      <c r="A408" s="45" t="s">
        <v>3728</v>
      </c>
      <c r="G408" s="43" t="s">
        <v>845</v>
      </c>
      <c r="H408" s="43" t="s">
        <v>846</v>
      </c>
      <c r="I408" s="43" t="s">
        <v>845</v>
      </c>
      <c r="J408" s="43">
        <v>3</v>
      </c>
      <c r="K408" s="43" t="s">
        <v>42</v>
      </c>
      <c r="L408" s="43">
        <v>5</v>
      </c>
      <c r="M408" s="43">
        <v>423</v>
      </c>
    </row>
    <row r="409" spans="1:13" x14ac:dyDescent="0.25">
      <c r="A409" s="45" t="s">
        <v>3729</v>
      </c>
      <c r="G409" s="43" t="s">
        <v>847</v>
      </c>
      <c r="H409" s="43" t="s">
        <v>848</v>
      </c>
      <c r="I409" s="43" t="s">
        <v>847</v>
      </c>
      <c r="J409" s="43">
        <v>3</v>
      </c>
      <c r="K409" s="43" t="s">
        <v>42</v>
      </c>
      <c r="L409" s="43">
        <v>5</v>
      </c>
      <c r="M409" s="43">
        <v>424</v>
      </c>
    </row>
    <row r="410" spans="1:13" x14ac:dyDescent="0.25">
      <c r="A410" s="45" t="s">
        <v>3730</v>
      </c>
      <c r="G410" s="43" t="s">
        <v>849</v>
      </c>
      <c r="H410" s="43" t="s">
        <v>3731</v>
      </c>
      <c r="I410" s="43" t="s">
        <v>849</v>
      </c>
      <c r="J410" s="43">
        <v>1</v>
      </c>
      <c r="K410" s="43" t="s">
        <v>42</v>
      </c>
      <c r="L410" s="43">
        <v>5</v>
      </c>
      <c r="M410" s="43">
        <v>425</v>
      </c>
    </row>
    <row r="411" spans="1:13" x14ac:dyDescent="0.25">
      <c r="A411" s="45" t="s">
        <v>3732</v>
      </c>
      <c r="G411" s="43" t="s">
        <v>850</v>
      </c>
      <c r="H411" s="43" t="s">
        <v>851</v>
      </c>
      <c r="I411" s="43" t="s">
        <v>850</v>
      </c>
      <c r="J411" s="43">
        <v>2</v>
      </c>
      <c r="K411" s="43" t="s">
        <v>42</v>
      </c>
      <c r="L411" s="43">
        <v>5</v>
      </c>
      <c r="M411" s="43">
        <v>426</v>
      </c>
    </row>
    <row r="412" spans="1:13" x14ac:dyDescent="0.25">
      <c r="A412" s="45" t="s">
        <v>3733</v>
      </c>
      <c r="G412" s="43" t="s">
        <v>852</v>
      </c>
      <c r="H412" s="43" t="s">
        <v>853</v>
      </c>
      <c r="I412" s="43" t="s">
        <v>852</v>
      </c>
      <c r="J412" s="43">
        <v>3</v>
      </c>
      <c r="K412" s="43" t="s">
        <v>42</v>
      </c>
      <c r="L412" s="43">
        <v>5</v>
      </c>
      <c r="M412" s="43">
        <v>427</v>
      </c>
    </row>
    <row r="413" spans="1:13" x14ac:dyDescent="0.25">
      <c r="A413" s="45" t="s">
        <v>3734</v>
      </c>
      <c r="G413" s="43" t="s">
        <v>854</v>
      </c>
      <c r="H413" s="43" t="s">
        <v>855</v>
      </c>
      <c r="I413" s="43" t="s">
        <v>854</v>
      </c>
      <c r="J413" s="43">
        <v>3</v>
      </c>
      <c r="K413" s="43" t="s">
        <v>42</v>
      </c>
      <c r="L413" s="43">
        <v>5</v>
      </c>
      <c r="M413" s="43">
        <v>428</v>
      </c>
    </row>
    <row r="414" spans="1:13" x14ac:dyDescent="0.25">
      <c r="A414" s="45" t="s">
        <v>3735</v>
      </c>
      <c r="G414" s="43" t="s">
        <v>856</v>
      </c>
      <c r="H414" s="43" t="s">
        <v>857</v>
      </c>
      <c r="I414" s="43" t="s">
        <v>856</v>
      </c>
      <c r="J414" s="43">
        <v>3</v>
      </c>
      <c r="K414" s="43" t="s">
        <v>42</v>
      </c>
      <c r="L414" s="43">
        <v>5</v>
      </c>
      <c r="M414" s="43">
        <v>429</v>
      </c>
    </row>
    <row r="415" spans="1:13" x14ac:dyDescent="0.25">
      <c r="A415" s="45" t="s">
        <v>3736</v>
      </c>
      <c r="G415" s="43" t="s">
        <v>858</v>
      </c>
      <c r="H415" s="43" t="s">
        <v>859</v>
      </c>
      <c r="I415" s="43" t="s">
        <v>858</v>
      </c>
      <c r="J415" s="43">
        <v>3</v>
      </c>
      <c r="K415" s="43" t="s">
        <v>42</v>
      </c>
      <c r="L415" s="43">
        <v>5</v>
      </c>
      <c r="M415" s="43">
        <v>430</v>
      </c>
    </row>
    <row r="416" spans="1:13" x14ac:dyDescent="0.25">
      <c r="A416" s="45" t="s">
        <v>3737</v>
      </c>
      <c r="G416" s="43" t="s">
        <v>860</v>
      </c>
      <c r="H416" s="43" t="s">
        <v>861</v>
      </c>
      <c r="I416" s="43" t="s">
        <v>860</v>
      </c>
      <c r="J416" s="43">
        <v>3</v>
      </c>
      <c r="K416" s="43" t="s">
        <v>42</v>
      </c>
      <c r="L416" s="43">
        <v>5</v>
      </c>
      <c r="M416" s="43">
        <v>431</v>
      </c>
    </row>
    <row r="417" spans="1:13" x14ac:dyDescent="0.25">
      <c r="A417" s="45" t="s">
        <v>3738</v>
      </c>
      <c r="G417" s="43" t="s">
        <v>862</v>
      </c>
      <c r="H417" s="43" t="s">
        <v>3739</v>
      </c>
      <c r="I417" s="43" t="s">
        <v>862</v>
      </c>
      <c r="J417" s="43">
        <v>3</v>
      </c>
      <c r="K417" s="43" t="s">
        <v>42</v>
      </c>
      <c r="L417" s="43">
        <v>5</v>
      </c>
      <c r="M417" s="43">
        <v>432</v>
      </c>
    </row>
    <row r="418" spans="1:13" x14ac:dyDescent="0.25">
      <c r="A418" s="45" t="s">
        <v>3740</v>
      </c>
      <c r="G418" s="43" t="s">
        <v>863</v>
      </c>
      <c r="H418" s="43" t="s">
        <v>864</v>
      </c>
      <c r="I418" s="43" t="s">
        <v>863</v>
      </c>
      <c r="J418" s="43">
        <v>3</v>
      </c>
      <c r="K418" s="43" t="s">
        <v>42</v>
      </c>
      <c r="L418" s="43">
        <v>5</v>
      </c>
      <c r="M418" s="43">
        <v>433</v>
      </c>
    </row>
    <row r="419" spans="1:13" x14ac:dyDescent="0.25">
      <c r="A419" s="45" t="s">
        <v>3741</v>
      </c>
      <c r="G419" s="43" t="s">
        <v>865</v>
      </c>
      <c r="H419" s="43" t="s">
        <v>866</v>
      </c>
      <c r="I419" s="43" t="s">
        <v>865</v>
      </c>
      <c r="J419" s="43">
        <v>3</v>
      </c>
      <c r="K419" s="43" t="s">
        <v>42</v>
      </c>
      <c r="L419" s="43">
        <v>5</v>
      </c>
      <c r="M419" s="43">
        <v>434</v>
      </c>
    </row>
    <row r="420" spans="1:13" x14ac:dyDescent="0.25">
      <c r="A420" s="45" t="s">
        <v>3742</v>
      </c>
      <c r="G420" s="43" t="s">
        <v>867</v>
      </c>
      <c r="H420" s="43" t="s">
        <v>868</v>
      </c>
      <c r="I420" s="43" t="s">
        <v>867</v>
      </c>
      <c r="J420" s="43">
        <v>3</v>
      </c>
      <c r="K420" s="43" t="s">
        <v>42</v>
      </c>
      <c r="L420" s="43">
        <v>5</v>
      </c>
      <c r="M420" s="43">
        <v>435</v>
      </c>
    </row>
    <row r="421" spans="1:13" x14ac:dyDescent="0.25">
      <c r="A421" s="45" t="s">
        <v>3743</v>
      </c>
      <c r="G421" s="43" t="s">
        <v>869</v>
      </c>
      <c r="H421" s="43" t="s">
        <v>870</v>
      </c>
      <c r="I421" s="43" t="s">
        <v>869</v>
      </c>
      <c r="J421" s="43">
        <v>3</v>
      </c>
      <c r="K421" s="43" t="s">
        <v>42</v>
      </c>
      <c r="L421" s="43">
        <v>5</v>
      </c>
      <c r="M421" s="43">
        <v>436</v>
      </c>
    </row>
    <row r="422" spans="1:13" x14ac:dyDescent="0.25">
      <c r="A422" s="45" t="s">
        <v>3744</v>
      </c>
      <c r="G422" s="43" t="s">
        <v>871</v>
      </c>
      <c r="H422" s="43" t="s">
        <v>872</v>
      </c>
      <c r="I422" s="43" t="s">
        <v>871</v>
      </c>
      <c r="J422" s="43">
        <v>3</v>
      </c>
      <c r="K422" s="43" t="s">
        <v>42</v>
      </c>
      <c r="L422" s="43">
        <v>5</v>
      </c>
      <c r="M422" s="43">
        <v>437</v>
      </c>
    </row>
    <row r="423" spans="1:13" x14ac:dyDescent="0.25">
      <c r="A423" s="45" t="s">
        <v>3745</v>
      </c>
      <c r="G423" s="43" t="s">
        <v>873</v>
      </c>
      <c r="H423" s="43" t="s">
        <v>874</v>
      </c>
      <c r="I423" s="43" t="s">
        <v>873</v>
      </c>
      <c r="J423" s="43">
        <v>3</v>
      </c>
      <c r="K423" s="43" t="s">
        <v>42</v>
      </c>
      <c r="L423" s="43">
        <v>5</v>
      </c>
      <c r="M423" s="43">
        <v>438</v>
      </c>
    </row>
    <row r="424" spans="1:13" x14ac:dyDescent="0.25">
      <c r="A424" s="45" t="s">
        <v>3746</v>
      </c>
      <c r="G424" s="43" t="s">
        <v>875</v>
      </c>
      <c r="H424" s="43" t="s">
        <v>876</v>
      </c>
      <c r="I424" s="43" t="s">
        <v>875</v>
      </c>
      <c r="J424" s="43">
        <v>3</v>
      </c>
      <c r="K424" s="43" t="s">
        <v>42</v>
      </c>
      <c r="L424" s="43">
        <v>5</v>
      </c>
      <c r="M424" s="43">
        <v>439</v>
      </c>
    </row>
    <row r="425" spans="1:13" x14ac:dyDescent="0.25">
      <c r="A425" s="45" t="s">
        <v>3747</v>
      </c>
      <c r="G425" s="43" t="s">
        <v>877</v>
      </c>
      <c r="H425" s="43" t="s">
        <v>878</v>
      </c>
      <c r="I425" s="43" t="s">
        <v>877</v>
      </c>
      <c r="J425" s="43">
        <v>3</v>
      </c>
      <c r="K425" s="43" t="s">
        <v>42</v>
      </c>
      <c r="L425" s="43">
        <v>5</v>
      </c>
      <c r="M425" s="43">
        <v>440</v>
      </c>
    </row>
    <row r="426" spans="1:13" x14ac:dyDescent="0.25">
      <c r="A426" s="45" t="s">
        <v>3748</v>
      </c>
      <c r="G426" s="43" t="s">
        <v>879</v>
      </c>
      <c r="H426" s="43" t="s">
        <v>880</v>
      </c>
      <c r="I426" s="43" t="s">
        <v>879</v>
      </c>
      <c r="J426" s="43">
        <v>3</v>
      </c>
      <c r="K426" s="43" t="s">
        <v>42</v>
      </c>
      <c r="L426" s="43">
        <v>5</v>
      </c>
      <c r="M426" s="43">
        <v>441</v>
      </c>
    </row>
    <row r="427" spans="1:13" x14ac:dyDescent="0.25">
      <c r="A427" s="45" t="s">
        <v>3749</v>
      </c>
      <c r="G427" s="43" t="s">
        <v>881</v>
      </c>
      <c r="H427" s="43" t="s">
        <v>882</v>
      </c>
      <c r="I427" s="43" t="s">
        <v>881</v>
      </c>
      <c r="J427" s="43">
        <v>2</v>
      </c>
      <c r="K427" s="43" t="s">
        <v>42</v>
      </c>
      <c r="L427" s="43">
        <v>5</v>
      </c>
      <c r="M427" s="43">
        <v>442</v>
      </c>
    </row>
    <row r="428" spans="1:13" x14ac:dyDescent="0.25">
      <c r="A428" s="45" t="s">
        <v>3750</v>
      </c>
      <c r="G428" s="43" t="s">
        <v>883</v>
      </c>
      <c r="H428" s="43" t="s">
        <v>884</v>
      </c>
      <c r="I428" s="43" t="s">
        <v>883</v>
      </c>
      <c r="J428" s="43">
        <v>3</v>
      </c>
      <c r="K428" s="43" t="s">
        <v>42</v>
      </c>
      <c r="L428" s="43">
        <v>5</v>
      </c>
      <c r="M428" s="43">
        <v>443</v>
      </c>
    </row>
    <row r="429" spans="1:13" x14ac:dyDescent="0.25">
      <c r="A429" s="45" t="s">
        <v>3751</v>
      </c>
      <c r="G429" s="43" t="s">
        <v>885</v>
      </c>
      <c r="H429" s="43" t="s">
        <v>886</v>
      </c>
      <c r="I429" s="43" t="s">
        <v>885</v>
      </c>
      <c r="J429" s="43">
        <v>3</v>
      </c>
      <c r="K429" s="43" t="s">
        <v>42</v>
      </c>
      <c r="L429" s="43">
        <v>5</v>
      </c>
      <c r="M429" s="43">
        <v>444</v>
      </c>
    </row>
    <row r="430" spans="1:13" x14ac:dyDescent="0.25">
      <c r="A430" s="45" t="s">
        <v>3752</v>
      </c>
      <c r="G430" s="43" t="s">
        <v>887</v>
      </c>
      <c r="H430" s="43" t="s">
        <v>888</v>
      </c>
      <c r="I430" s="43" t="s">
        <v>887</v>
      </c>
      <c r="J430" s="43">
        <v>3</v>
      </c>
      <c r="K430" s="43" t="s">
        <v>42</v>
      </c>
      <c r="L430" s="43">
        <v>5</v>
      </c>
      <c r="M430" s="43">
        <v>445</v>
      </c>
    </row>
    <row r="431" spans="1:13" x14ac:dyDescent="0.25">
      <c r="A431" s="45" t="s">
        <v>3753</v>
      </c>
      <c r="G431" s="43" t="s">
        <v>889</v>
      </c>
      <c r="H431" s="43" t="s">
        <v>890</v>
      </c>
      <c r="I431" s="43" t="s">
        <v>889</v>
      </c>
      <c r="J431" s="43">
        <v>3</v>
      </c>
      <c r="K431" s="43" t="s">
        <v>42</v>
      </c>
      <c r="L431" s="43">
        <v>5</v>
      </c>
      <c r="M431" s="43">
        <v>446</v>
      </c>
    </row>
    <row r="432" spans="1:13" x14ac:dyDescent="0.25">
      <c r="A432" s="45" t="s">
        <v>3754</v>
      </c>
      <c r="G432" s="43" t="s">
        <v>891</v>
      </c>
      <c r="H432" s="43" t="s">
        <v>892</v>
      </c>
      <c r="I432" s="43" t="s">
        <v>891</v>
      </c>
      <c r="J432" s="43">
        <v>3</v>
      </c>
      <c r="K432" s="43" t="s">
        <v>42</v>
      </c>
      <c r="L432" s="43">
        <v>5</v>
      </c>
      <c r="M432" s="43">
        <v>447</v>
      </c>
    </row>
    <row r="433" spans="1:13" x14ac:dyDescent="0.25">
      <c r="A433" s="45" t="s">
        <v>3755</v>
      </c>
      <c r="G433" s="43" t="s">
        <v>893</v>
      </c>
      <c r="H433" s="43" t="s">
        <v>894</v>
      </c>
      <c r="I433" s="43" t="s">
        <v>893</v>
      </c>
      <c r="J433" s="43">
        <v>3</v>
      </c>
      <c r="K433" s="43" t="s">
        <v>42</v>
      </c>
      <c r="L433" s="43">
        <v>5</v>
      </c>
      <c r="M433" s="43">
        <v>448</v>
      </c>
    </row>
    <row r="434" spans="1:13" x14ac:dyDescent="0.25">
      <c r="A434" s="45" t="s">
        <v>3756</v>
      </c>
      <c r="G434" s="43" t="s">
        <v>895</v>
      </c>
      <c r="H434" s="43" t="s">
        <v>896</v>
      </c>
      <c r="I434" s="43" t="s">
        <v>895</v>
      </c>
      <c r="J434" s="43">
        <v>3</v>
      </c>
      <c r="K434" s="43" t="s">
        <v>42</v>
      </c>
      <c r="L434" s="43">
        <v>5</v>
      </c>
      <c r="M434" s="43">
        <v>449</v>
      </c>
    </row>
    <row r="435" spans="1:13" x14ac:dyDescent="0.25">
      <c r="A435" s="45" t="s">
        <v>3757</v>
      </c>
      <c r="G435" s="43" t="s">
        <v>897</v>
      </c>
      <c r="H435" s="43" t="s">
        <v>898</v>
      </c>
      <c r="I435" s="43" t="s">
        <v>897</v>
      </c>
      <c r="J435" s="43">
        <v>3</v>
      </c>
      <c r="K435" s="43" t="s">
        <v>42</v>
      </c>
      <c r="L435" s="43">
        <v>5</v>
      </c>
      <c r="M435" s="43">
        <v>450</v>
      </c>
    </row>
    <row r="436" spans="1:13" x14ac:dyDescent="0.25">
      <c r="A436" s="45" t="s">
        <v>3758</v>
      </c>
      <c r="G436" s="43" t="s">
        <v>899</v>
      </c>
      <c r="H436" s="43" t="s">
        <v>900</v>
      </c>
      <c r="I436" s="43" t="s">
        <v>899</v>
      </c>
      <c r="J436" s="43">
        <v>3</v>
      </c>
      <c r="K436" s="43" t="s">
        <v>42</v>
      </c>
      <c r="L436" s="43">
        <v>5</v>
      </c>
      <c r="M436" s="43">
        <v>451</v>
      </c>
    </row>
    <row r="437" spans="1:13" x14ac:dyDescent="0.25">
      <c r="A437" s="45" t="s">
        <v>3759</v>
      </c>
      <c r="G437" s="43" t="s">
        <v>901</v>
      </c>
      <c r="H437" s="43" t="s">
        <v>902</v>
      </c>
      <c r="I437" s="43" t="s">
        <v>901</v>
      </c>
      <c r="J437" s="43">
        <v>3</v>
      </c>
      <c r="K437" s="43" t="s">
        <v>42</v>
      </c>
      <c r="L437" s="43">
        <v>5</v>
      </c>
      <c r="M437" s="43">
        <v>452</v>
      </c>
    </row>
    <row r="438" spans="1:13" x14ac:dyDescent="0.25">
      <c r="A438" s="45" t="s">
        <v>3760</v>
      </c>
      <c r="G438" s="43" t="s">
        <v>903</v>
      </c>
      <c r="H438" s="43" t="s">
        <v>904</v>
      </c>
      <c r="I438" s="43" t="s">
        <v>903</v>
      </c>
      <c r="J438" s="43">
        <v>3</v>
      </c>
      <c r="K438" s="43" t="s">
        <v>42</v>
      </c>
      <c r="L438" s="43">
        <v>5</v>
      </c>
      <c r="M438" s="43">
        <v>453</v>
      </c>
    </row>
    <row r="439" spans="1:13" x14ac:dyDescent="0.25">
      <c r="A439" s="45" t="s">
        <v>3761</v>
      </c>
      <c r="G439" s="43" t="s">
        <v>905</v>
      </c>
      <c r="H439" s="43" t="s">
        <v>906</v>
      </c>
      <c r="I439" s="43" t="s">
        <v>905</v>
      </c>
      <c r="J439" s="43">
        <v>2</v>
      </c>
      <c r="K439" s="43" t="s">
        <v>42</v>
      </c>
      <c r="L439" s="43">
        <v>5</v>
      </c>
      <c r="M439" s="43">
        <v>454</v>
      </c>
    </row>
    <row r="440" spans="1:13" x14ac:dyDescent="0.25">
      <c r="A440" s="45" t="s">
        <v>3762</v>
      </c>
      <c r="G440" s="43" t="s">
        <v>907</v>
      </c>
      <c r="H440" s="43" t="s">
        <v>908</v>
      </c>
      <c r="I440" s="43" t="s">
        <v>907</v>
      </c>
      <c r="J440" s="43">
        <v>3</v>
      </c>
      <c r="K440" s="43" t="s">
        <v>42</v>
      </c>
      <c r="L440" s="43">
        <v>5</v>
      </c>
      <c r="M440" s="43">
        <v>455</v>
      </c>
    </row>
    <row r="441" spans="1:13" x14ac:dyDescent="0.25">
      <c r="A441" s="45" t="s">
        <v>3763</v>
      </c>
      <c r="G441" s="43" t="s">
        <v>909</v>
      </c>
      <c r="H441" s="43" t="s">
        <v>910</v>
      </c>
      <c r="I441" s="43" t="s">
        <v>909</v>
      </c>
      <c r="J441" s="43">
        <v>3</v>
      </c>
      <c r="K441" s="43" t="s">
        <v>42</v>
      </c>
      <c r="L441" s="43">
        <v>5</v>
      </c>
      <c r="M441" s="43">
        <v>456</v>
      </c>
    </row>
    <row r="442" spans="1:13" x14ac:dyDescent="0.25">
      <c r="A442" s="45" t="s">
        <v>3764</v>
      </c>
      <c r="G442" s="43" t="s">
        <v>911</v>
      </c>
      <c r="H442" s="43" t="s">
        <v>912</v>
      </c>
      <c r="I442" s="43" t="s">
        <v>911</v>
      </c>
      <c r="J442" s="43">
        <v>3</v>
      </c>
      <c r="K442" s="43" t="s">
        <v>42</v>
      </c>
      <c r="L442" s="43">
        <v>5</v>
      </c>
      <c r="M442" s="43">
        <v>457</v>
      </c>
    </row>
    <row r="443" spans="1:13" x14ac:dyDescent="0.25">
      <c r="A443" s="45" t="s">
        <v>3765</v>
      </c>
      <c r="G443" s="43" t="s">
        <v>913</v>
      </c>
      <c r="H443" s="43" t="s">
        <v>914</v>
      </c>
      <c r="I443" s="43" t="s">
        <v>913</v>
      </c>
      <c r="J443" s="43">
        <v>3</v>
      </c>
      <c r="K443" s="43" t="s">
        <v>42</v>
      </c>
      <c r="L443" s="43">
        <v>5</v>
      </c>
      <c r="M443" s="43">
        <v>458</v>
      </c>
    </row>
    <row r="444" spans="1:13" x14ac:dyDescent="0.25">
      <c r="A444" s="45" t="s">
        <v>3766</v>
      </c>
      <c r="G444" s="43" t="s">
        <v>915</v>
      </c>
      <c r="H444" s="43" t="s">
        <v>916</v>
      </c>
      <c r="I444" s="43" t="s">
        <v>915</v>
      </c>
      <c r="J444" s="43">
        <v>3</v>
      </c>
      <c r="K444" s="43" t="s">
        <v>42</v>
      </c>
      <c r="L444" s="43">
        <v>5</v>
      </c>
      <c r="M444" s="43">
        <v>459</v>
      </c>
    </row>
    <row r="445" spans="1:13" x14ac:dyDescent="0.25">
      <c r="A445" s="45" t="s">
        <v>3767</v>
      </c>
      <c r="G445" s="43" t="s">
        <v>917</v>
      </c>
      <c r="H445" s="43" t="s">
        <v>918</v>
      </c>
      <c r="I445" s="43" t="s">
        <v>917</v>
      </c>
      <c r="J445" s="43">
        <v>3</v>
      </c>
      <c r="K445" s="43" t="s">
        <v>42</v>
      </c>
      <c r="L445" s="43">
        <v>5</v>
      </c>
      <c r="M445" s="43">
        <v>460</v>
      </c>
    </row>
    <row r="446" spans="1:13" x14ac:dyDescent="0.25">
      <c r="A446" s="45" t="s">
        <v>3768</v>
      </c>
      <c r="G446" s="43" t="s">
        <v>919</v>
      </c>
      <c r="H446" s="43" t="s">
        <v>920</v>
      </c>
      <c r="I446" s="43" t="s">
        <v>919</v>
      </c>
      <c r="J446" s="43">
        <v>3</v>
      </c>
      <c r="K446" s="43" t="s">
        <v>42</v>
      </c>
      <c r="L446" s="43">
        <v>5</v>
      </c>
      <c r="M446" s="43">
        <v>461</v>
      </c>
    </row>
    <row r="447" spans="1:13" x14ac:dyDescent="0.25">
      <c r="A447" s="45" t="s">
        <v>3769</v>
      </c>
      <c r="G447" s="43" t="s">
        <v>921</v>
      </c>
      <c r="H447" s="43" t="s">
        <v>922</v>
      </c>
      <c r="I447" s="43" t="s">
        <v>921</v>
      </c>
      <c r="J447" s="43">
        <v>3</v>
      </c>
      <c r="K447" s="43" t="s">
        <v>42</v>
      </c>
      <c r="L447" s="43">
        <v>5</v>
      </c>
      <c r="M447" s="43">
        <v>462</v>
      </c>
    </row>
    <row r="448" spans="1:13" x14ac:dyDescent="0.25">
      <c r="A448" s="45" t="s">
        <v>3770</v>
      </c>
      <c r="G448" s="43" t="s">
        <v>923</v>
      </c>
      <c r="H448" s="43" t="s">
        <v>924</v>
      </c>
      <c r="I448" s="43" t="s">
        <v>923</v>
      </c>
      <c r="J448" s="43">
        <v>2</v>
      </c>
      <c r="K448" s="43" t="s">
        <v>42</v>
      </c>
      <c r="L448" s="43">
        <v>5</v>
      </c>
      <c r="M448" s="43">
        <v>463</v>
      </c>
    </row>
    <row r="449" spans="1:13" x14ac:dyDescent="0.25">
      <c r="A449" s="45" t="s">
        <v>3771</v>
      </c>
      <c r="G449" s="43" t="s">
        <v>925</v>
      </c>
      <c r="H449" s="43" t="s">
        <v>926</v>
      </c>
      <c r="I449" s="43" t="s">
        <v>925</v>
      </c>
      <c r="J449" s="43">
        <v>3</v>
      </c>
      <c r="K449" s="43" t="s">
        <v>42</v>
      </c>
      <c r="L449" s="43">
        <v>5</v>
      </c>
      <c r="M449" s="43">
        <v>464</v>
      </c>
    </row>
    <row r="450" spans="1:13" x14ac:dyDescent="0.25">
      <c r="A450" s="45" t="s">
        <v>3772</v>
      </c>
      <c r="G450" s="43" t="s">
        <v>927</v>
      </c>
      <c r="H450" s="43" t="s">
        <v>928</v>
      </c>
      <c r="I450" s="43" t="s">
        <v>927</v>
      </c>
      <c r="J450" s="43">
        <v>3</v>
      </c>
      <c r="K450" s="43" t="s">
        <v>42</v>
      </c>
      <c r="L450" s="43">
        <v>5</v>
      </c>
      <c r="M450" s="43">
        <v>465</v>
      </c>
    </row>
    <row r="451" spans="1:13" x14ac:dyDescent="0.25">
      <c r="A451" s="45" t="s">
        <v>3773</v>
      </c>
      <c r="G451" s="43" t="s">
        <v>929</v>
      </c>
      <c r="H451" s="43" t="s">
        <v>930</v>
      </c>
      <c r="I451" s="43" t="s">
        <v>929</v>
      </c>
      <c r="J451" s="43">
        <v>3</v>
      </c>
      <c r="K451" s="43" t="s">
        <v>42</v>
      </c>
      <c r="L451" s="43">
        <v>5</v>
      </c>
      <c r="M451" s="43">
        <v>466</v>
      </c>
    </row>
    <row r="452" spans="1:13" x14ac:dyDescent="0.25">
      <c r="A452" s="45" t="s">
        <v>3774</v>
      </c>
      <c r="G452" s="43" t="s">
        <v>931</v>
      </c>
      <c r="H452" s="43" t="s">
        <v>932</v>
      </c>
      <c r="I452" s="43" t="s">
        <v>931</v>
      </c>
      <c r="J452" s="43">
        <v>3</v>
      </c>
      <c r="K452" s="43" t="s">
        <v>42</v>
      </c>
      <c r="L452" s="43">
        <v>5</v>
      </c>
      <c r="M452" s="43">
        <v>467</v>
      </c>
    </row>
    <row r="453" spans="1:13" x14ac:dyDescent="0.25">
      <c r="A453" s="45" t="s">
        <v>3775</v>
      </c>
      <c r="G453" s="43" t="s">
        <v>933</v>
      </c>
      <c r="H453" s="43" t="s">
        <v>934</v>
      </c>
      <c r="I453" s="43" t="s">
        <v>933</v>
      </c>
      <c r="J453" s="43">
        <v>3</v>
      </c>
      <c r="K453" s="43" t="s">
        <v>42</v>
      </c>
      <c r="L453" s="43">
        <v>5</v>
      </c>
      <c r="M453" s="43">
        <v>468</v>
      </c>
    </row>
    <row r="454" spans="1:13" x14ac:dyDescent="0.25">
      <c r="A454" s="45" t="s">
        <v>3776</v>
      </c>
      <c r="G454" s="43" t="s">
        <v>935</v>
      </c>
      <c r="H454" s="43" t="s">
        <v>936</v>
      </c>
      <c r="I454" s="43" t="s">
        <v>935</v>
      </c>
      <c r="J454" s="43">
        <v>3</v>
      </c>
      <c r="K454" s="43" t="s">
        <v>42</v>
      </c>
      <c r="L454" s="43">
        <v>5</v>
      </c>
      <c r="M454" s="43">
        <v>469</v>
      </c>
    </row>
    <row r="455" spans="1:13" x14ac:dyDescent="0.25">
      <c r="A455" s="45" t="s">
        <v>3777</v>
      </c>
      <c r="G455" s="43" t="s">
        <v>937</v>
      </c>
      <c r="H455" s="43" t="s">
        <v>938</v>
      </c>
      <c r="I455" s="43" t="s">
        <v>937</v>
      </c>
      <c r="J455" s="43">
        <v>3</v>
      </c>
      <c r="K455" s="43" t="s">
        <v>42</v>
      </c>
      <c r="L455" s="43">
        <v>5</v>
      </c>
      <c r="M455" s="43">
        <v>470</v>
      </c>
    </row>
    <row r="456" spans="1:13" x14ac:dyDescent="0.25">
      <c r="A456" s="45" t="s">
        <v>3778</v>
      </c>
      <c r="G456" s="43" t="s">
        <v>939</v>
      </c>
      <c r="H456" s="43" t="s">
        <v>940</v>
      </c>
      <c r="I456" s="43" t="s">
        <v>939</v>
      </c>
      <c r="J456" s="43">
        <v>2</v>
      </c>
      <c r="K456" s="43" t="s">
        <v>42</v>
      </c>
      <c r="L456" s="43">
        <v>5</v>
      </c>
      <c r="M456" s="43">
        <v>471</v>
      </c>
    </row>
    <row r="457" spans="1:13" x14ac:dyDescent="0.25">
      <c r="A457" s="45" t="s">
        <v>3779</v>
      </c>
      <c r="G457" s="43" t="s">
        <v>941</v>
      </c>
      <c r="H457" s="43" t="s">
        <v>942</v>
      </c>
      <c r="I457" s="43" t="s">
        <v>941</v>
      </c>
      <c r="J457" s="43">
        <v>3</v>
      </c>
      <c r="K457" s="43" t="s">
        <v>42</v>
      </c>
      <c r="L457" s="43">
        <v>5</v>
      </c>
      <c r="M457" s="43">
        <v>472</v>
      </c>
    </row>
    <row r="458" spans="1:13" x14ac:dyDescent="0.25">
      <c r="A458" s="45" t="s">
        <v>3780</v>
      </c>
      <c r="G458" s="43" t="s">
        <v>943</v>
      </c>
      <c r="H458" s="43" t="s">
        <v>944</v>
      </c>
      <c r="I458" s="43" t="s">
        <v>943</v>
      </c>
      <c r="J458" s="43">
        <v>3</v>
      </c>
      <c r="K458" s="43" t="s">
        <v>42</v>
      </c>
      <c r="L458" s="43">
        <v>5</v>
      </c>
      <c r="M458" s="43">
        <v>473</v>
      </c>
    </row>
    <row r="459" spans="1:13" x14ac:dyDescent="0.25">
      <c r="A459" s="45" t="s">
        <v>3781</v>
      </c>
      <c r="G459" s="43" t="s">
        <v>945</v>
      </c>
      <c r="H459" s="43" t="s">
        <v>946</v>
      </c>
      <c r="I459" s="43" t="s">
        <v>945</v>
      </c>
      <c r="J459" s="43">
        <v>3</v>
      </c>
      <c r="K459" s="43" t="s">
        <v>42</v>
      </c>
      <c r="L459" s="43">
        <v>5</v>
      </c>
      <c r="M459" s="43">
        <v>474</v>
      </c>
    </row>
    <row r="460" spans="1:13" x14ac:dyDescent="0.25">
      <c r="A460" s="45" t="s">
        <v>3782</v>
      </c>
      <c r="G460" s="43" t="s">
        <v>947</v>
      </c>
      <c r="H460" s="43" t="s">
        <v>948</v>
      </c>
      <c r="I460" s="43" t="s">
        <v>947</v>
      </c>
      <c r="J460" s="43">
        <v>3</v>
      </c>
      <c r="K460" s="43" t="s">
        <v>42</v>
      </c>
      <c r="L460" s="43">
        <v>5</v>
      </c>
      <c r="M460" s="43">
        <v>475</v>
      </c>
    </row>
    <row r="461" spans="1:13" x14ac:dyDescent="0.25">
      <c r="A461" s="45" t="s">
        <v>3783</v>
      </c>
      <c r="G461" s="43" t="s">
        <v>949</v>
      </c>
      <c r="H461" s="43" t="s">
        <v>950</v>
      </c>
      <c r="I461" s="43" t="s">
        <v>949</v>
      </c>
      <c r="J461" s="43">
        <v>3</v>
      </c>
      <c r="K461" s="43" t="s">
        <v>42</v>
      </c>
      <c r="L461" s="43">
        <v>5</v>
      </c>
      <c r="M461" s="43">
        <v>476</v>
      </c>
    </row>
    <row r="462" spans="1:13" x14ac:dyDescent="0.25">
      <c r="A462" s="45" t="s">
        <v>3784</v>
      </c>
      <c r="G462" s="43" t="s">
        <v>951</v>
      </c>
      <c r="H462" s="43" t="s">
        <v>952</v>
      </c>
      <c r="I462" s="43" t="s">
        <v>951</v>
      </c>
      <c r="J462" s="43">
        <v>3</v>
      </c>
      <c r="K462" s="43" t="s">
        <v>42</v>
      </c>
      <c r="L462" s="43">
        <v>5</v>
      </c>
      <c r="M462" s="43">
        <v>477</v>
      </c>
    </row>
    <row r="463" spans="1:13" x14ac:dyDescent="0.25">
      <c r="A463" s="45" t="s">
        <v>3785</v>
      </c>
      <c r="G463" s="43" t="s">
        <v>953</v>
      </c>
      <c r="H463" s="43" t="s">
        <v>954</v>
      </c>
      <c r="I463" s="43" t="s">
        <v>953</v>
      </c>
      <c r="J463" s="43">
        <v>3</v>
      </c>
      <c r="K463" s="43" t="s">
        <v>42</v>
      </c>
      <c r="L463" s="43">
        <v>5</v>
      </c>
      <c r="M463" s="43">
        <v>478</v>
      </c>
    </row>
    <row r="464" spans="1:13" x14ac:dyDescent="0.25">
      <c r="A464" s="45" t="s">
        <v>3786</v>
      </c>
      <c r="G464" s="43" t="s">
        <v>955</v>
      </c>
      <c r="H464" s="43" t="s">
        <v>956</v>
      </c>
      <c r="I464" s="43" t="s">
        <v>955</v>
      </c>
      <c r="J464" s="43">
        <v>3</v>
      </c>
      <c r="K464" s="43" t="s">
        <v>42</v>
      </c>
      <c r="L464" s="43">
        <v>5</v>
      </c>
      <c r="M464" s="43">
        <v>479</v>
      </c>
    </row>
    <row r="465" spans="1:13" x14ac:dyDescent="0.25">
      <c r="A465" s="45" t="s">
        <v>3787</v>
      </c>
      <c r="G465" s="43" t="s">
        <v>957</v>
      </c>
      <c r="H465" s="43" t="s">
        <v>958</v>
      </c>
      <c r="I465" s="43" t="s">
        <v>957</v>
      </c>
      <c r="J465" s="43">
        <v>3</v>
      </c>
      <c r="K465" s="43" t="s">
        <v>42</v>
      </c>
      <c r="L465" s="43">
        <v>5</v>
      </c>
      <c r="M465" s="43">
        <v>480</v>
      </c>
    </row>
    <row r="466" spans="1:13" x14ac:dyDescent="0.25">
      <c r="A466" s="45" t="s">
        <v>3788</v>
      </c>
      <c r="G466" s="43" t="s">
        <v>959</v>
      </c>
      <c r="H466" s="43" t="s">
        <v>960</v>
      </c>
      <c r="I466" s="43" t="s">
        <v>959</v>
      </c>
      <c r="J466" s="43">
        <v>3</v>
      </c>
      <c r="K466" s="43" t="s">
        <v>42</v>
      </c>
      <c r="L466" s="43">
        <v>5</v>
      </c>
      <c r="M466" s="43">
        <v>481</v>
      </c>
    </row>
    <row r="467" spans="1:13" x14ac:dyDescent="0.25">
      <c r="A467" s="45" t="s">
        <v>3789</v>
      </c>
      <c r="G467" s="43" t="s">
        <v>961</v>
      </c>
      <c r="H467" s="43" t="s">
        <v>962</v>
      </c>
      <c r="I467" s="43" t="s">
        <v>961</v>
      </c>
      <c r="J467" s="43">
        <v>3</v>
      </c>
      <c r="K467" s="43" t="s">
        <v>42</v>
      </c>
      <c r="L467" s="43">
        <v>5</v>
      </c>
      <c r="M467" s="43">
        <v>482</v>
      </c>
    </row>
    <row r="468" spans="1:13" x14ac:dyDescent="0.25">
      <c r="A468" s="45" t="s">
        <v>3790</v>
      </c>
      <c r="G468" s="43" t="s">
        <v>963</v>
      </c>
      <c r="H468" s="43" t="s">
        <v>964</v>
      </c>
      <c r="I468" s="43" t="s">
        <v>963</v>
      </c>
      <c r="J468" s="43">
        <v>3</v>
      </c>
      <c r="K468" s="43" t="s">
        <v>42</v>
      </c>
      <c r="L468" s="43">
        <v>5</v>
      </c>
      <c r="M468" s="43">
        <v>483</v>
      </c>
    </row>
    <row r="469" spans="1:13" x14ac:dyDescent="0.25">
      <c r="A469" s="45" t="s">
        <v>3791</v>
      </c>
      <c r="G469" s="43" t="s">
        <v>965</v>
      </c>
      <c r="H469" s="43" t="s">
        <v>3792</v>
      </c>
      <c r="I469" s="43" t="s">
        <v>965</v>
      </c>
      <c r="J469" s="43">
        <v>1</v>
      </c>
      <c r="K469" s="43" t="s">
        <v>42</v>
      </c>
      <c r="L469" s="43">
        <v>5</v>
      </c>
      <c r="M469" s="43">
        <v>484</v>
      </c>
    </row>
    <row r="470" spans="1:13" x14ac:dyDescent="0.25">
      <c r="A470" s="45" t="s">
        <v>3793</v>
      </c>
      <c r="G470" s="43" t="s">
        <v>966</v>
      </c>
      <c r="H470" s="43" t="s">
        <v>967</v>
      </c>
      <c r="I470" s="43" t="s">
        <v>966</v>
      </c>
      <c r="J470" s="43">
        <v>2</v>
      </c>
      <c r="K470" s="43" t="s">
        <v>42</v>
      </c>
      <c r="L470" s="43">
        <v>5</v>
      </c>
      <c r="M470" s="43">
        <v>485</v>
      </c>
    </row>
    <row r="471" spans="1:13" x14ac:dyDescent="0.25">
      <c r="A471" s="45" t="s">
        <v>3794</v>
      </c>
      <c r="G471" s="43" t="s">
        <v>968</v>
      </c>
      <c r="H471" s="43" t="s">
        <v>969</v>
      </c>
      <c r="I471" s="43" t="s">
        <v>968</v>
      </c>
      <c r="J471" s="43">
        <v>3</v>
      </c>
      <c r="K471" s="43" t="s">
        <v>42</v>
      </c>
      <c r="L471" s="43">
        <v>5</v>
      </c>
      <c r="M471" s="43">
        <v>486</v>
      </c>
    </row>
    <row r="472" spans="1:13" x14ac:dyDescent="0.25">
      <c r="A472" s="45" t="s">
        <v>3795</v>
      </c>
      <c r="G472" s="43" t="s">
        <v>970</v>
      </c>
      <c r="H472" s="43" t="s">
        <v>971</v>
      </c>
      <c r="I472" s="43" t="s">
        <v>970</v>
      </c>
      <c r="J472" s="43">
        <v>3</v>
      </c>
      <c r="K472" s="43" t="s">
        <v>42</v>
      </c>
      <c r="L472" s="43">
        <v>5</v>
      </c>
      <c r="M472" s="43">
        <v>487</v>
      </c>
    </row>
    <row r="473" spans="1:13" x14ac:dyDescent="0.25">
      <c r="A473" s="45" t="s">
        <v>3796</v>
      </c>
      <c r="G473" s="43" t="s">
        <v>972</v>
      </c>
      <c r="H473" s="43" t="s">
        <v>973</v>
      </c>
      <c r="I473" s="43" t="s">
        <v>972</v>
      </c>
      <c r="J473" s="43">
        <v>3</v>
      </c>
      <c r="K473" s="43" t="s">
        <v>42</v>
      </c>
      <c r="L473" s="43">
        <v>5</v>
      </c>
      <c r="M473" s="43">
        <v>488</v>
      </c>
    </row>
    <row r="474" spans="1:13" x14ac:dyDescent="0.25">
      <c r="A474" s="45" t="s">
        <v>3797</v>
      </c>
      <c r="G474" s="43" t="s">
        <v>974</v>
      </c>
      <c r="H474" s="43" t="s">
        <v>975</v>
      </c>
      <c r="I474" s="43" t="s">
        <v>974</v>
      </c>
      <c r="J474" s="43">
        <v>3</v>
      </c>
      <c r="K474" s="43" t="s">
        <v>42</v>
      </c>
      <c r="L474" s="43">
        <v>5</v>
      </c>
      <c r="M474" s="43">
        <v>489</v>
      </c>
    </row>
    <row r="475" spans="1:13" x14ac:dyDescent="0.25">
      <c r="A475" s="45" t="s">
        <v>3798</v>
      </c>
      <c r="G475" s="43" t="s">
        <v>976</v>
      </c>
      <c r="H475" s="43" t="s">
        <v>977</v>
      </c>
      <c r="I475" s="43" t="s">
        <v>976</v>
      </c>
      <c r="J475" s="43">
        <v>3</v>
      </c>
      <c r="K475" s="43" t="s">
        <v>42</v>
      </c>
      <c r="L475" s="43">
        <v>5</v>
      </c>
      <c r="M475" s="43">
        <v>490</v>
      </c>
    </row>
    <row r="476" spans="1:13" x14ac:dyDescent="0.25">
      <c r="A476" s="45" t="s">
        <v>3799</v>
      </c>
      <c r="G476" s="43" t="s">
        <v>979</v>
      </c>
      <c r="H476" s="43" t="s">
        <v>980</v>
      </c>
      <c r="I476" s="43" t="s">
        <v>979</v>
      </c>
      <c r="J476" s="43">
        <v>3</v>
      </c>
      <c r="K476" s="43" t="s">
        <v>42</v>
      </c>
      <c r="L476" s="43">
        <v>5</v>
      </c>
      <c r="M476" s="43">
        <v>491</v>
      </c>
    </row>
    <row r="477" spans="1:13" x14ac:dyDescent="0.25">
      <c r="A477" s="45" t="s">
        <v>3800</v>
      </c>
      <c r="G477" s="43" t="s">
        <v>981</v>
      </c>
      <c r="H477" s="43" t="s">
        <v>982</v>
      </c>
      <c r="I477" s="43" t="s">
        <v>981</v>
      </c>
      <c r="J477" s="43">
        <v>3</v>
      </c>
      <c r="K477" s="43" t="s">
        <v>42</v>
      </c>
      <c r="L477" s="43">
        <v>5</v>
      </c>
      <c r="M477" s="43">
        <v>492</v>
      </c>
    </row>
    <row r="478" spans="1:13" x14ac:dyDescent="0.25">
      <c r="A478" s="45" t="s">
        <v>3801</v>
      </c>
      <c r="G478" s="43" t="s">
        <v>984</v>
      </c>
      <c r="H478" s="43" t="s">
        <v>985</v>
      </c>
      <c r="I478" s="43" t="s">
        <v>984</v>
      </c>
      <c r="J478" s="43">
        <v>3</v>
      </c>
      <c r="K478" s="43" t="s">
        <v>42</v>
      </c>
      <c r="L478" s="43">
        <v>5</v>
      </c>
      <c r="M478" s="43">
        <v>493</v>
      </c>
    </row>
    <row r="479" spans="1:13" x14ac:dyDescent="0.25">
      <c r="A479" s="45" t="s">
        <v>3802</v>
      </c>
      <c r="G479" s="43" t="s">
        <v>986</v>
      </c>
      <c r="H479" s="43" t="s">
        <v>987</v>
      </c>
      <c r="I479" s="43" t="s">
        <v>986</v>
      </c>
      <c r="J479" s="43">
        <v>3</v>
      </c>
      <c r="K479" s="43" t="s">
        <v>42</v>
      </c>
      <c r="L479" s="43">
        <v>5</v>
      </c>
      <c r="M479" s="43">
        <v>494</v>
      </c>
    </row>
    <row r="480" spans="1:13" x14ac:dyDescent="0.25">
      <c r="A480" s="45" t="s">
        <v>3803</v>
      </c>
      <c r="G480" s="43" t="s">
        <v>3804</v>
      </c>
      <c r="H480" s="43" t="s">
        <v>978</v>
      </c>
      <c r="I480" s="43" t="s">
        <v>3804</v>
      </c>
      <c r="J480" s="43">
        <v>3</v>
      </c>
      <c r="K480" s="43" t="s">
        <v>42</v>
      </c>
      <c r="L480" s="43">
        <v>5</v>
      </c>
      <c r="M480" s="43">
        <v>495</v>
      </c>
    </row>
    <row r="481" spans="1:13" x14ac:dyDescent="0.25">
      <c r="A481" s="45" t="s">
        <v>3805</v>
      </c>
      <c r="G481" s="43" t="s">
        <v>3806</v>
      </c>
      <c r="H481" s="43" t="s">
        <v>983</v>
      </c>
      <c r="I481" s="43" t="s">
        <v>3806</v>
      </c>
      <c r="J481" s="43">
        <v>3</v>
      </c>
      <c r="K481" s="43" t="s">
        <v>42</v>
      </c>
      <c r="L481" s="43">
        <v>5</v>
      </c>
      <c r="M481" s="43">
        <v>496</v>
      </c>
    </row>
    <row r="482" spans="1:13" x14ac:dyDescent="0.25">
      <c r="A482" s="45" t="s">
        <v>3807</v>
      </c>
      <c r="G482" s="43" t="s">
        <v>988</v>
      </c>
      <c r="H482" s="43" t="s">
        <v>989</v>
      </c>
      <c r="I482" s="43" t="s">
        <v>988</v>
      </c>
      <c r="J482" s="43">
        <v>2</v>
      </c>
      <c r="K482" s="43" t="s">
        <v>42</v>
      </c>
      <c r="L482" s="43">
        <v>5</v>
      </c>
      <c r="M482" s="43">
        <v>497</v>
      </c>
    </row>
    <row r="483" spans="1:13" x14ac:dyDescent="0.25">
      <c r="A483" s="45" t="s">
        <v>3808</v>
      </c>
      <c r="G483" s="43" t="s">
        <v>990</v>
      </c>
      <c r="H483" s="43" t="s">
        <v>991</v>
      </c>
      <c r="I483" s="43" t="s">
        <v>990</v>
      </c>
      <c r="J483" s="43">
        <v>3</v>
      </c>
      <c r="K483" s="43" t="s">
        <v>42</v>
      </c>
      <c r="L483" s="43">
        <v>5</v>
      </c>
      <c r="M483" s="43">
        <v>498</v>
      </c>
    </row>
    <row r="484" spans="1:13" x14ac:dyDescent="0.25">
      <c r="A484" s="45" t="s">
        <v>3809</v>
      </c>
      <c r="G484" s="43" t="s">
        <v>992</v>
      </c>
      <c r="H484" s="43" t="s">
        <v>993</v>
      </c>
      <c r="I484" s="43" t="s">
        <v>992</v>
      </c>
      <c r="J484" s="43">
        <v>3</v>
      </c>
      <c r="K484" s="43" t="s">
        <v>42</v>
      </c>
      <c r="L484" s="43">
        <v>5</v>
      </c>
      <c r="M484" s="43">
        <v>499</v>
      </c>
    </row>
    <row r="485" spans="1:13" x14ac:dyDescent="0.25">
      <c r="A485" s="45" t="s">
        <v>3810</v>
      </c>
      <c r="G485" s="43" t="s">
        <v>994</v>
      </c>
      <c r="H485" s="43" t="s">
        <v>995</v>
      </c>
      <c r="I485" s="43" t="s">
        <v>994</v>
      </c>
      <c r="J485" s="43">
        <v>3</v>
      </c>
      <c r="K485" s="43" t="s">
        <v>42</v>
      </c>
      <c r="L485" s="43">
        <v>5</v>
      </c>
      <c r="M485" s="43">
        <v>500</v>
      </c>
    </row>
    <row r="486" spans="1:13" x14ac:dyDescent="0.25">
      <c r="A486" s="45" t="s">
        <v>3811</v>
      </c>
      <c r="G486" s="43" t="s">
        <v>996</v>
      </c>
      <c r="H486" s="43" t="s">
        <v>997</v>
      </c>
      <c r="I486" s="43" t="s">
        <v>996</v>
      </c>
      <c r="J486" s="43">
        <v>3</v>
      </c>
      <c r="K486" s="43" t="s">
        <v>42</v>
      </c>
      <c r="L486" s="43">
        <v>5</v>
      </c>
      <c r="M486" s="43">
        <v>501</v>
      </c>
    </row>
    <row r="487" spans="1:13" x14ac:dyDescent="0.25">
      <c r="A487" s="45" t="s">
        <v>3812</v>
      </c>
      <c r="G487" s="43" t="s">
        <v>998</v>
      </c>
      <c r="H487" s="43" t="s">
        <v>999</v>
      </c>
      <c r="I487" s="43" t="s">
        <v>998</v>
      </c>
      <c r="J487" s="43">
        <v>3</v>
      </c>
      <c r="K487" s="43" t="s">
        <v>42</v>
      </c>
      <c r="L487" s="43">
        <v>5</v>
      </c>
      <c r="M487" s="43">
        <v>502</v>
      </c>
    </row>
    <row r="488" spans="1:13" x14ac:dyDescent="0.25">
      <c r="A488" s="45" t="s">
        <v>3813</v>
      </c>
      <c r="G488" s="43" t="s">
        <v>1000</v>
      </c>
      <c r="H488" s="43" t="s">
        <v>1001</v>
      </c>
      <c r="I488" s="43" t="s">
        <v>1000</v>
      </c>
      <c r="J488" s="43">
        <v>2</v>
      </c>
      <c r="K488" s="43" t="s">
        <v>42</v>
      </c>
      <c r="L488" s="43">
        <v>5</v>
      </c>
      <c r="M488" s="43">
        <v>503</v>
      </c>
    </row>
    <row r="489" spans="1:13" x14ac:dyDescent="0.25">
      <c r="A489" s="45" t="s">
        <v>3814</v>
      </c>
      <c r="G489" s="43" t="s">
        <v>1002</v>
      </c>
      <c r="H489" s="43" t="s">
        <v>1003</v>
      </c>
      <c r="I489" s="43" t="s">
        <v>1002</v>
      </c>
      <c r="J489" s="43">
        <v>3</v>
      </c>
      <c r="K489" s="43" t="s">
        <v>42</v>
      </c>
      <c r="L489" s="43">
        <v>5</v>
      </c>
      <c r="M489" s="43">
        <v>504</v>
      </c>
    </row>
    <row r="490" spans="1:13" x14ac:dyDescent="0.25">
      <c r="A490" s="45" t="s">
        <v>3815</v>
      </c>
      <c r="G490" s="43" t="s">
        <v>1004</v>
      </c>
      <c r="H490" s="43" t="s">
        <v>1005</v>
      </c>
      <c r="I490" s="43" t="s">
        <v>1004</v>
      </c>
      <c r="J490" s="43">
        <v>3</v>
      </c>
      <c r="K490" s="43" t="s">
        <v>42</v>
      </c>
      <c r="L490" s="43">
        <v>5</v>
      </c>
      <c r="M490" s="43">
        <v>505</v>
      </c>
    </row>
    <row r="491" spans="1:13" x14ac:dyDescent="0.25">
      <c r="A491" s="45" t="s">
        <v>3816</v>
      </c>
      <c r="G491" s="43" t="s">
        <v>1006</v>
      </c>
      <c r="H491" s="43" t="s">
        <v>1007</v>
      </c>
      <c r="I491" s="43" t="s">
        <v>1006</v>
      </c>
      <c r="J491" s="43">
        <v>3</v>
      </c>
      <c r="K491" s="43" t="s">
        <v>42</v>
      </c>
      <c r="L491" s="43">
        <v>5</v>
      </c>
      <c r="M491" s="43">
        <v>506</v>
      </c>
    </row>
    <row r="492" spans="1:13" x14ac:dyDescent="0.25">
      <c r="A492" s="45" t="s">
        <v>3817</v>
      </c>
      <c r="G492" s="43" t="s">
        <v>1008</v>
      </c>
      <c r="H492" s="43" t="s">
        <v>1009</v>
      </c>
      <c r="I492" s="43" t="s">
        <v>1008</v>
      </c>
      <c r="J492" s="43">
        <v>3</v>
      </c>
      <c r="K492" s="43" t="s">
        <v>42</v>
      </c>
      <c r="L492" s="43">
        <v>5</v>
      </c>
      <c r="M492" s="43">
        <v>507</v>
      </c>
    </row>
    <row r="493" spans="1:13" x14ac:dyDescent="0.25">
      <c r="A493" s="45" t="s">
        <v>3818</v>
      </c>
      <c r="G493" s="43" t="s">
        <v>1010</v>
      </c>
      <c r="H493" s="43" t="s">
        <v>1011</v>
      </c>
      <c r="I493" s="43" t="s">
        <v>1010</v>
      </c>
      <c r="J493" s="43">
        <v>3</v>
      </c>
      <c r="K493" s="43" t="s">
        <v>42</v>
      </c>
      <c r="L493" s="43">
        <v>5</v>
      </c>
      <c r="M493" s="43">
        <v>508</v>
      </c>
    </row>
    <row r="494" spans="1:13" x14ac:dyDescent="0.25">
      <c r="A494" s="45" t="s">
        <v>3819</v>
      </c>
      <c r="G494" s="43" t="s">
        <v>1012</v>
      </c>
      <c r="H494" s="43" t="s">
        <v>1013</v>
      </c>
      <c r="I494" s="43" t="s">
        <v>1012</v>
      </c>
      <c r="J494" s="43">
        <v>3</v>
      </c>
      <c r="K494" s="43" t="s">
        <v>42</v>
      </c>
      <c r="L494" s="43">
        <v>5</v>
      </c>
      <c r="M494" s="43">
        <v>509</v>
      </c>
    </row>
    <row r="495" spans="1:13" x14ac:dyDescent="0.25">
      <c r="A495" s="45" t="s">
        <v>3820</v>
      </c>
      <c r="G495" s="43" t="s">
        <v>1014</v>
      </c>
      <c r="H495" s="43" t="s">
        <v>1015</v>
      </c>
      <c r="I495" s="43" t="s">
        <v>1014</v>
      </c>
      <c r="J495" s="43">
        <v>3</v>
      </c>
      <c r="K495" s="43" t="s">
        <v>42</v>
      </c>
      <c r="L495" s="43">
        <v>5</v>
      </c>
      <c r="M495" s="43">
        <v>510</v>
      </c>
    </row>
    <row r="496" spans="1:13" x14ac:dyDescent="0.25">
      <c r="A496" s="45" t="s">
        <v>3821</v>
      </c>
      <c r="G496" s="43" t="s">
        <v>1016</v>
      </c>
      <c r="H496" s="43" t="s">
        <v>1017</v>
      </c>
      <c r="I496" s="43" t="s">
        <v>1016</v>
      </c>
      <c r="J496" s="43">
        <v>3</v>
      </c>
      <c r="K496" s="43" t="s">
        <v>42</v>
      </c>
      <c r="L496" s="43">
        <v>5</v>
      </c>
      <c r="M496" s="43">
        <v>511</v>
      </c>
    </row>
    <row r="497" spans="1:13" x14ac:dyDescent="0.25">
      <c r="A497" s="45" t="s">
        <v>3822</v>
      </c>
      <c r="G497" s="43" t="s">
        <v>1018</v>
      </c>
      <c r="H497" s="43" t="s">
        <v>1019</v>
      </c>
      <c r="I497" s="43" t="s">
        <v>1018</v>
      </c>
      <c r="J497" s="43">
        <v>3</v>
      </c>
      <c r="K497" s="43" t="s">
        <v>42</v>
      </c>
      <c r="L497" s="43">
        <v>5</v>
      </c>
      <c r="M497" s="43">
        <v>512</v>
      </c>
    </row>
    <row r="498" spans="1:13" x14ac:dyDescent="0.25">
      <c r="A498" s="45" t="s">
        <v>3823</v>
      </c>
      <c r="G498" s="43" t="s">
        <v>1020</v>
      </c>
      <c r="H498" s="43" t="s">
        <v>1021</v>
      </c>
      <c r="I498" s="43" t="s">
        <v>1020</v>
      </c>
      <c r="J498" s="43">
        <v>3</v>
      </c>
      <c r="K498" s="43" t="s">
        <v>42</v>
      </c>
      <c r="L498" s="43">
        <v>5</v>
      </c>
      <c r="M498" s="43">
        <v>513</v>
      </c>
    </row>
    <row r="499" spans="1:13" x14ac:dyDescent="0.25">
      <c r="A499" s="45" t="s">
        <v>3824</v>
      </c>
      <c r="G499" s="43" t="s">
        <v>1022</v>
      </c>
      <c r="H499" s="43" t="s">
        <v>1023</v>
      </c>
      <c r="I499" s="43" t="s">
        <v>1022</v>
      </c>
      <c r="J499" s="43">
        <v>3</v>
      </c>
      <c r="K499" s="43" t="s">
        <v>42</v>
      </c>
      <c r="L499" s="43">
        <v>5</v>
      </c>
      <c r="M499" s="43">
        <v>514</v>
      </c>
    </row>
    <row r="500" spans="1:13" x14ac:dyDescent="0.25">
      <c r="A500" s="45" t="s">
        <v>3825</v>
      </c>
      <c r="G500" s="43" t="s">
        <v>1024</v>
      </c>
      <c r="H500" s="43" t="s">
        <v>1025</v>
      </c>
      <c r="I500" s="43" t="s">
        <v>1024</v>
      </c>
      <c r="J500" s="43">
        <v>3</v>
      </c>
      <c r="K500" s="43" t="s">
        <v>42</v>
      </c>
      <c r="L500" s="43">
        <v>5</v>
      </c>
      <c r="M500" s="43">
        <v>515</v>
      </c>
    </row>
    <row r="501" spans="1:13" x14ac:dyDescent="0.25">
      <c r="A501" s="45" t="s">
        <v>3826</v>
      </c>
      <c r="G501" s="43" t="s">
        <v>1026</v>
      </c>
      <c r="H501" s="43" t="s">
        <v>1027</v>
      </c>
      <c r="I501" s="43" t="s">
        <v>1026</v>
      </c>
      <c r="J501" s="43">
        <v>3</v>
      </c>
      <c r="K501" s="43" t="s">
        <v>42</v>
      </c>
      <c r="L501" s="43">
        <v>5</v>
      </c>
      <c r="M501" s="43">
        <v>516</v>
      </c>
    </row>
    <row r="502" spans="1:13" x14ac:dyDescent="0.25">
      <c r="A502" s="45" t="s">
        <v>3827</v>
      </c>
      <c r="G502" s="43" t="s">
        <v>1028</v>
      </c>
      <c r="H502" s="43" t="s">
        <v>1029</v>
      </c>
      <c r="I502" s="43" t="s">
        <v>1028</v>
      </c>
      <c r="J502" s="43">
        <v>3</v>
      </c>
      <c r="K502" s="43" t="s">
        <v>42</v>
      </c>
      <c r="L502" s="43">
        <v>5</v>
      </c>
      <c r="M502" s="43">
        <v>517</v>
      </c>
    </row>
    <row r="503" spans="1:13" x14ac:dyDescent="0.25">
      <c r="A503" s="45" t="s">
        <v>3828</v>
      </c>
      <c r="G503" s="43" t="s">
        <v>1030</v>
      </c>
      <c r="H503" s="43" t="s">
        <v>1031</v>
      </c>
      <c r="I503" s="43" t="s">
        <v>1030</v>
      </c>
      <c r="J503" s="43">
        <v>3</v>
      </c>
      <c r="K503" s="43" t="s">
        <v>42</v>
      </c>
      <c r="L503" s="43">
        <v>5</v>
      </c>
      <c r="M503" s="43">
        <v>518</v>
      </c>
    </row>
    <row r="504" spans="1:13" x14ac:dyDescent="0.25">
      <c r="A504" s="45" t="s">
        <v>3829</v>
      </c>
      <c r="G504" s="43" t="s">
        <v>1032</v>
      </c>
      <c r="H504" s="43" t="s">
        <v>1033</v>
      </c>
      <c r="I504" s="43" t="s">
        <v>1032</v>
      </c>
      <c r="J504" s="43">
        <v>3</v>
      </c>
      <c r="K504" s="43" t="s">
        <v>42</v>
      </c>
      <c r="L504" s="43">
        <v>5</v>
      </c>
      <c r="M504" s="43">
        <v>519</v>
      </c>
    </row>
    <row r="505" spans="1:13" x14ac:dyDescent="0.25">
      <c r="A505" s="45" t="s">
        <v>3830</v>
      </c>
      <c r="G505" s="43" t="s">
        <v>1034</v>
      </c>
      <c r="H505" s="43" t="s">
        <v>1035</v>
      </c>
      <c r="I505" s="43" t="s">
        <v>1034</v>
      </c>
      <c r="J505" s="43">
        <v>3</v>
      </c>
      <c r="K505" s="43" t="s">
        <v>42</v>
      </c>
      <c r="L505" s="43">
        <v>5</v>
      </c>
      <c r="M505" s="43">
        <v>520</v>
      </c>
    </row>
    <row r="506" spans="1:13" x14ac:dyDescent="0.25">
      <c r="A506" s="45" t="s">
        <v>3831</v>
      </c>
      <c r="G506" s="43" t="s">
        <v>1036</v>
      </c>
      <c r="H506" s="43" t="s">
        <v>1037</v>
      </c>
      <c r="I506" s="43" t="s">
        <v>1036</v>
      </c>
      <c r="J506" s="43">
        <v>3</v>
      </c>
      <c r="K506" s="43" t="s">
        <v>42</v>
      </c>
      <c r="L506" s="43">
        <v>5</v>
      </c>
      <c r="M506" s="43">
        <v>521</v>
      </c>
    </row>
    <row r="507" spans="1:13" x14ac:dyDescent="0.25">
      <c r="A507" s="45" t="s">
        <v>3832</v>
      </c>
      <c r="G507" s="43" t="s">
        <v>1038</v>
      </c>
      <c r="H507" s="43" t="s">
        <v>1039</v>
      </c>
      <c r="I507" s="43" t="s">
        <v>1038</v>
      </c>
      <c r="J507" s="43">
        <v>3</v>
      </c>
      <c r="K507" s="43" t="s">
        <v>42</v>
      </c>
      <c r="L507" s="43">
        <v>5</v>
      </c>
      <c r="M507" s="43">
        <v>522</v>
      </c>
    </row>
    <row r="508" spans="1:13" x14ac:dyDescent="0.25">
      <c r="A508" s="45" t="s">
        <v>3833</v>
      </c>
      <c r="G508" s="43" t="s">
        <v>1040</v>
      </c>
      <c r="H508" s="43" t="s">
        <v>1041</v>
      </c>
      <c r="I508" s="43" t="s">
        <v>1040</v>
      </c>
      <c r="J508" s="43">
        <v>3</v>
      </c>
      <c r="K508" s="43" t="s">
        <v>42</v>
      </c>
      <c r="L508" s="43">
        <v>5</v>
      </c>
      <c r="M508" s="43">
        <v>523</v>
      </c>
    </row>
    <row r="509" spans="1:13" x14ac:dyDescent="0.25">
      <c r="A509" s="45" t="s">
        <v>3834</v>
      </c>
      <c r="G509" s="43" t="s">
        <v>1042</v>
      </c>
      <c r="H509" s="43" t="s">
        <v>1043</v>
      </c>
      <c r="I509" s="43" t="s">
        <v>1042</v>
      </c>
      <c r="J509" s="43">
        <v>1</v>
      </c>
      <c r="K509" s="43" t="s">
        <v>42</v>
      </c>
      <c r="L509" s="43">
        <v>5</v>
      </c>
      <c r="M509" s="43">
        <v>524</v>
      </c>
    </row>
    <row r="510" spans="1:13" x14ac:dyDescent="0.25">
      <c r="A510" s="45" t="s">
        <v>3835</v>
      </c>
      <c r="G510" s="43" t="s">
        <v>3836</v>
      </c>
      <c r="H510" s="43" t="s">
        <v>3837</v>
      </c>
      <c r="I510" s="43" t="s">
        <v>3836</v>
      </c>
      <c r="J510" s="43">
        <v>2</v>
      </c>
      <c r="K510" s="43" t="s">
        <v>42</v>
      </c>
      <c r="L510" s="43">
        <v>5</v>
      </c>
      <c r="M510" s="43">
        <v>525</v>
      </c>
    </row>
    <row r="511" spans="1:13" x14ac:dyDescent="0.25">
      <c r="A511" s="45" t="s">
        <v>3838</v>
      </c>
      <c r="G511" s="46" t="s">
        <v>3839</v>
      </c>
      <c r="H511" s="43" t="s">
        <v>1044</v>
      </c>
      <c r="I511" s="46" t="s">
        <v>3839</v>
      </c>
      <c r="J511" s="43">
        <v>3</v>
      </c>
      <c r="K511" s="43" t="s">
        <v>42</v>
      </c>
      <c r="L511" s="43">
        <v>5</v>
      </c>
      <c r="M511" s="43">
        <v>526</v>
      </c>
    </row>
    <row r="512" spans="1:13" x14ac:dyDescent="0.25">
      <c r="A512" s="45" t="s">
        <v>3840</v>
      </c>
      <c r="G512" s="46" t="s">
        <v>3841</v>
      </c>
      <c r="H512" s="43" t="s">
        <v>1045</v>
      </c>
      <c r="I512" s="46" t="s">
        <v>3841</v>
      </c>
      <c r="J512" s="43">
        <v>3</v>
      </c>
      <c r="K512" s="43" t="s">
        <v>42</v>
      </c>
      <c r="L512" s="43">
        <v>5</v>
      </c>
      <c r="M512" s="43">
        <v>527</v>
      </c>
    </row>
    <row r="513" spans="1:13" x14ac:dyDescent="0.25">
      <c r="A513" s="45" t="s">
        <v>3842</v>
      </c>
      <c r="G513" s="46" t="s">
        <v>3843</v>
      </c>
      <c r="H513" s="43" t="s">
        <v>1046</v>
      </c>
      <c r="I513" s="46" t="s">
        <v>3843</v>
      </c>
      <c r="J513" s="43">
        <v>3</v>
      </c>
      <c r="K513" s="43" t="s">
        <v>42</v>
      </c>
      <c r="L513" s="43">
        <v>5</v>
      </c>
      <c r="M513" s="43">
        <v>528</v>
      </c>
    </row>
    <row r="514" spans="1:13" x14ac:dyDescent="0.25">
      <c r="A514" s="45" t="s">
        <v>3844</v>
      </c>
      <c r="G514" s="46" t="s">
        <v>3845</v>
      </c>
      <c r="H514" s="43" t="s">
        <v>1047</v>
      </c>
      <c r="I514" s="46" t="s">
        <v>3845</v>
      </c>
      <c r="J514" s="43">
        <v>3</v>
      </c>
      <c r="K514" s="43" t="s">
        <v>42</v>
      </c>
      <c r="L514" s="43">
        <v>5</v>
      </c>
      <c r="M514" s="43">
        <v>529</v>
      </c>
    </row>
    <row r="515" spans="1:13" x14ac:dyDescent="0.25">
      <c r="A515" s="45" t="s">
        <v>3846</v>
      </c>
      <c r="G515" s="46" t="s">
        <v>3847</v>
      </c>
      <c r="H515" s="43" t="s">
        <v>1048</v>
      </c>
      <c r="I515" s="46" t="s">
        <v>3847</v>
      </c>
      <c r="J515" s="43">
        <v>3</v>
      </c>
      <c r="K515" s="43" t="s">
        <v>42</v>
      </c>
      <c r="L515" s="43">
        <v>5</v>
      </c>
      <c r="M515" s="43">
        <v>530</v>
      </c>
    </row>
    <row r="516" spans="1:13" x14ac:dyDescent="0.25">
      <c r="A516" s="45" t="s">
        <v>3848</v>
      </c>
      <c r="G516" s="46" t="s">
        <v>3849</v>
      </c>
      <c r="H516" s="43" t="s">
        <v>1049</v>
      </c>
      <c r="I516" s="46" t="s">
        <v>3849</v>
      </c>
      <c r="J516" s="43">
        <v>3</v>
      </c>
      <c r="K516" s="43" t="s">
        <v>42</v>
      </c>
      <c r="L516" s="43">
        <v>5</v>
      </c>
      <c r="M516" s="43">
        <v>531</v>
      </c>
    </row>
    <row r="517" spans="1:13" x14ac:dyDescent="0.25">
      <c r="A517" s="45" t="s">
        <v>3850</v>
      </c>
      <c r="G517" s="46" t="s">
        <v>1050</v>
      </c>
      <c r="H517" s="43" t="s">
        <v>3851</v>
      </c>
      <c r="I517" s="46" t="s">
        <v>1050</v>
      </c>
      <c r="J517" s="43">
        <v>1</v>
      </c>
      <c r="K517" s="43" t="s">
        <v>42</v>
      </c>
      <c r="L517" s="43">
        <v>5</v>
      </c>
      <c r="M517" s="43">
        <v>532</v>
      </c>
    </row>
    <row r="518" spans="1:13" x14ac:dyDescent="0.25">
      <c r="A518" s="45" t="s">
        <v>3852</v>
      </c>
      <c r="G518" s="43" t="s">
        <v>1051</v>
      </c>
      <c r="H518" s="43" t="s">
        <v>1052</v>
      </c>
      <c r="I518" s="43" t="s">
        <v>1051</v>
      </c>
      <c r="J518" s="43">
        <v>2</v>
      </c>
      <c r="K518" s="43" t="s">
        <v>42</v>
      </c>
      <c r="L518" s="43">
        <v>5</v>
      </c>
      <c r="M518" s="43">
        <v>533</v>
      </c>
    </row>
    <row r="519" spans="1:13" x14ac:dyDescent="0.25">
      <c r="A519" s="45" t="s">
        <v>3853</v>
      </c>
      <c r="G519" s="43" t="s">
        <v>1053</v>
      </c>
      <c r="H519" s="43" t="s">
        <v>1054</v>
      </c>
      <c r="I519" s="43" t="s">
        <v>1053</v>
      </c>
      <c r="J519" s="43">
        <v>3</v>
      </c>
      <c r="K519" s="43" t="s">
        <v>42</v>
      </c>
      <c r="L519" s="43">
        <v>5</v>
      </c>
      <c r="M519" s="43">
        <v>534</v>
      </c>
    </row>
    <row r="520" spans="1:13" x14ac:dyDescent="0.25">
      <c r="A520" s="45" t="s">
        <v>3854</v>
      </c>
      <c r="G520" s="43" t="s">
        <v>1055</v>
      </c>
      <c r="H520" s="43" t="s">
        <v>1056</v>
      </c>
      <c r="I520" s="43" t="s">
        <v>1055</v>
      </c>
      <c r="J520" s="43">
        <v>3</v>
      </c>
      <c r="K520" s="43" t="s">
        <v>42</v>
      </c>
      <c r="L520" s="43">
        <v>5</v>
      </c>
      <c r="M520" s="43">
        <v>535</v>
      </c>
    </row>
    <row r="521" spans="1:13" x14ac:dyDescent="0.25">
      <c r="A521" s="45" t="s">
        <v>3855</v>
      </c>
      <c r="G521" s="43" t="s">
        <v>1057</v>
      </c>
      <c r="H521" s="43" t="s">
        <v>1058</v>
      </c>
      <c r="I521" s="43" t="s">
        <v>1057</v>
      </c>
      <c r="J521" s="43">
        <v>3</v>
      </c>
      <c r="K521" s="43" t="s">
        <v>42</v>
      </c>
      <c r="L521" s="43">
        <v>5</v>
      </c>
      <c r="M521" s="43">
        <v>536</v>
      </c>
    </row>
    <row r="522" spans="1:13" x14ac:dyDescent="0.25">
      <c r="A522" s="45" t="s">
        <v>3856</v>
      </c>
      <c r="G522" s="43" t="s">
        <v>1059</v>
      </c>
      <c r="H522" s="43" t="s">
        <v>1060</v>
      </c>
      <c r="I522" s="43" t="s">
        <v>1059</v>
      </c>
      <c r="J522" s="43">
        <v>3</v>
      </c>
      <c r="K522" s="43" t="s">
        <v>42</v>
      </c>
      <c r="L522" s="43">
        <v>5</v>
      </c>
      <c r="M522" s="43">
        <v>537</v>
      </c>
    </row>
    <row r="523" spans="1:13" x14ac:dyDescent="0.25">
      <c r="A523" s="45" t="s">
        <v>3857</v>
      </c>
      <c r="G523" s="43" t="s">
        <v>1061</v>
      </c>
      <c r="H523" s="43" t="s">
        <v>1062</v>
      </c>
      <c r="I523" s="43" t="s">
        <v>1061</v>
      </c>
      <c r="J523" s="43">
        <v>3</v>
      </c>
      <c r="K523" s="43" t="s">
        <v>42</v>
      </c>
      <c r="L523" s="43">
        <v>5</v>
      </c>
      <c r="M523" s="43">
        <v>538</v>
      </c>
    </row>
    <row r="524" spans="1:13" x14ac:dyDescent="0.25">
      <c r="A524" s="45" t="s">
        <v>3858</v>
      </c>
      <c r="G524" s="43" t="s">
        <v>1063</v>
      </c>
      <c r="H524" s="43" t="s">
        <v>1064</v>
      </c>
      <c r="I524" s="43" t="s">
        <v>1063</v>
      </c>
      <c r="J524" s="43">
        <v>2</v>
      </c>
      <c r="K524" s="43" t="s">
        <v>42</v>
      </c>
      <c r="L524" s="43">
        <v>5</v>
      </c>
      <c r="M524" s="43">
        <v>539</v>
      </c>
    </row>
    <row r="525" spans="1:13" x14ac:dyDescent="0.25">
      <c r="A525" s="45" t="s">
        <v>3859</v>
      </c>
      <c r="G525" s="43" t="s">
        <v>1065</v>
      </c>
      <c r="H525" s="43" t="s">
        <v>1066</v>
      </c>
      <c r="I525" s="43" t="s">
        <v>1065</v>
      </c>
      <c r="J525" s="43">
        <v>3</v>
      </c>
      <c r="K525" s="43" t="s">
        <v>42</v>
      </c>
      <c r="L525" s="43">
        <v>5</v>
      </c>
      <c r="M525" s="43">
        <v>540</v>
      </c>
    </row>
    <row r="526" spans="1:13" x14ac:dyDescent="0.25">
      <c r="A526" s="45" t="s">
        <v>3860</v>
      </c>
      <c r="G526" s="43" t="s">
        <v>1067</v>
      </c>
      <c r="H526" s="43" t="s">
        <v>1068</v>
      </c>
      <c r="I526" s="43" t="s">
        <v>1067</v>
      </c>
      <c r="J526" s="43">
        <v>3</v>
      </c>
      <c r="K526" s="43" t="s">
        <v>42</v>
      </c>
      <c r="L526" s="43">
        <v>5</v>
      </c>
      <c r="M526" s="43">
        <v>541</v>
      </c>
    </row>
    <row r="527" spans="1:13" x14ac:dyDescent="0.25">
      <c r="A527" s="45" t="s">
        <v>3861</v>
      </c>
      <c r="G527" s="43" t="s">
        <v>1069</v>
      </c>
      <c r="H527" s="43" t="s">
        <v>1070</v>
      </c>
      <c r="I527" s="43" t="s">
        <v>1069</v>
      </c>
      <c r="J527" s="43">
        <v>3</v>
      </c>
      <c r="K527" s="43" t="s">
        <v>42</v>
      </c>
      <c r="L527" s="43">
        <v>5</v>
      </c>
      <c r="M527" s="43">
        <v>542</v>
      </c>
    </row>
    <row r="528" spans="1:13" x14ac:dyDescent="0.25">
      <c r="A528" s="45" t="s">
        <v>3862</v>
      </c>
      <c r="G528" s="43" t="s">
        <v>1071</v>
      </c>
      <c r="H528" s="43" t="s">
        <v>1072</v>
      </c>
      <c r="I528" s="43" t="s">
        <v>1071</v>
      </c>
      <c r="J528" s="43">
        <v>3</v>
      </c>
      <c r="K528" s="43" t="s">
        <v>42</v>
      </c>
      <c r="L528" s="43">
        <v>5</v>
      </c>
      <c r="M528" s="43">
        <v>543</v>
      </c>
    </row>
    <row r="529" spans="1:13" x14ac:dyDescent="0.25">
      <c r="A529" s="45" t="s">
        <v>3863</v>
      </c>
      <c r="G529" s="43" t="s">
        <v>1073</v>
      </c>
      <c r="H529" s="43" t="s">
        <v>1074</v>
      </c>
      <c r="I529" s="43" t="s">
        <v>1073</v>
      </c>
      <c r="J529" s="43">
        <v>3</v>
      </c>
      <c r="K529" s="43" t="s">
        <v>42</v>
      </c>
      <c r="L529" s="43">
        <v>5</v>
      </c>
      <c r="M529" s="43">
        <v>544</v>
      </c>
    </row>
    <row r="530" spans="1:13" x14ac:dyDescent="0.25">
      <c r="A530" s="45" t="s">
        <v>3864</v>
      </c>
      <c r="G530" s="43" t="s">
        <v>1075</v>
      </c>
      <c r="H530" s="43" t="s">
        <v>1076</v>
      </c>
      <c r="I530" s="43" t="s">
        <v>1075</v>
      </c>
      <c r="J530" s="43">
        <v>2</v>
      </c>
      <c r="K530" s="43" t="s">
        <v>42</v>
      </c>
      <c r="L530" s="43">
        <v>5</v>
      </c>
      <c r="M530" s="43">
        <v>545</v>
      </c>
    </row>
    <row r="531" spans="1:13" x14ac:dyDescent="0.25">
      <c r="A531" s="45" t="s">
        <v>3865</v>
      </c>
      <c r="G531" s="43" t="s">
        <v>1077</v>
      </c>
      <c r="H531" s="43" t="s">
        <v>1078</v>
      </c>
      <c r="I531" s="43" t="s">
        <v>1077</v>
      </c>
      <c r="J531" s="43">
        <v>3</v>
      </c>
      <c r="K531" s="43" t="s">
        <v>42</v>
      </c>
      <c r="L531" s="43">
        <v>5</v>
      </c>
      <c r="M531" s="43">
        <v>546</v>
      </c>
    </row>
    <row r="532" spans="1:13" x14ac:dyDescent="0.25">
      <c r="A532" s="45" t="s">
        <v>3866</v>
      </c>
      <c r="G532" s="43" t="s">
        <v>1079</v>
      </c>
      <c r="H532" s="43" t="s">
        <v>3867</v>
      </c>
      <c r="I532" s="43" t="s">
        <v>1079</v>
      </c>
      <c r="J532" s="43">
        <v>3</v>
      </c>
      <c r="K532" s="43" t="s">
        <v>42</v>
      </c>
      <c r="L532" s="43">
        <v>5</v>
      </c>
      <c r="M532" s="43">
        <v>547</v>
      </c>
    </row>
    <row r="533" spans="1:13" x14ac:dyDescent="0.25">
      <c r="A533" s="45" t="s">
        <v>3868</v>
      </c>
      <c r="G533" s="43" t="s">
        <v>1080</v>
      </c>
      <c r="H533" s="43" t="s">
        <v>1081</v>
      </c>
      <c r="I533" s="43" t="s">
        <v>1080</v>
      </c>
      <c r="J533" s="43">
        <v>3</v>
      </c>
      <c r="K533" s="43" t="s">
        <v>42</v>
      </c>
      <c r="L533" s="43">
        <v>5</v>
      </c>
      <c r="M533" s="43">
        <v>548</v>
      </c>
    </row>
    <row r="534" spans="1:13" x14ac:dyDescent="0.25">
      <c r="A534" s="45" t="s">
        <v>3869</v>
      </c>
      <c r="G534" s="43" t="s">
        <v>1082</v>
      </c>
      <c r="H534" s="43" t="s">
        <v>1084</v>
      </c>
      <c r="I534" s="43" t="s">
        <v>1082</v>
      </c>
      <c r="J534" s="43">
        <v>1</v>
      </c>
      <c r="K534" s="43" t="s">
        <v>42</v>
      </c>
      <c r="L534" s="43">
        <v>5</v>
      </c>
      <c r="M534" s="43">
        <v>549</v>
      </c>
    </row>
    <row r="535" spans="1:13" x14ac:dyDescent="0.25">
      <c r="A535" s="45" t="s">
        <v>3870</v>
      </c>
      <c r="G535" s="43" t="s">
        <v>1083</v>
      </c>
      <c r="H535" s="43" t="s">
        <v>3871</v>
      </c>
      <c r="I535" s="43" t="s">
        <v>1083</v>
      </c>
      <c r="J535" s="43">
        <v>2</v>
      </c>
      <c r="K535" s="43" t="s">
        <v>42</v>
      </c>
      <c r="L535" s="43">
        <v>5</v>
      </c>
      <c r="M535" s="43">
        <v>550</v>
      </c>
    </row>
    <row r="536" spans="1:13" x14ac:dyDescent="0.25">
      <c r="A536" s="45" t="s">
        <v>3872</v>
      </c>
      <c r="G536" s="43" t="s">
        <v>1085</v>
      </c>
      <c r="H536" s="43" t="s">
        <v>1086</v>
      </c>
      <c r="I536" s="43" t="s">
        <v>1085</v>
      </c>
      <c r="J536" s="43">
        <v>3</v>
      </c>
      <c r="K536" s="43" t="s">
        <v>42</v>
      </c>
      <c r="L536" s="43">
        <v>5</v>
      </c>
      <c r="M536" s="43">
        <v>551</v>
      </c>
    </row>
    <row r="537" spans="1:13" x14ac:dyDescent="0.25">
      <c r="A537" s="45" t="s">
        <v>3873</v>
      </c>
      <c r="G537" s="43" t="s">
        <v>1087</v>
      </c>
      <c r="H537" s="43" t="s">
        <v>1088</v>
      </c>
      <c r="I537" s="43" t="s">
        <v>1087</v>
      </c>
      <c r="J537" s="43">
        <v>3</v>
      </c>
      <c r="K537" s="43" t="s">
        <v>42</v>
      </c>
      <c r="L537" s="43">
        <v>5</v>
      </c>
      <c r="M537" s="43">
        <v>552</v>
      </c>
    </row>
    <row r="538" spans="1:13" x14ac:dyDescent="0.25">
      <c r="A538" s="45" t="s">
        <v>3874</v>
      </c>
      <c r="G538" s="43" t="s">
        <v>1089</v>
      </c>
      <c r="H538" s="43" t="s">
        <v>1090</v>
      </c>
      <c r="I538" s="43" t="s">
        <v>1089</v>
      </c>
      <c r="J538" s="43">
        <v>3</v>
      </c>
      <c r="K538" s="43" t="s">
        <v>42</v>
      </c>
      <c r="L538" s="43">
        <v>5</v>
      </c>
      <c r="M538" s="43">
        <v>553</v>
      </c>
    </row>
    <row r="539" spans="1:13" x14ac:dyDescent="0.25">
      <c r="A539" s="45" t="s">
        <v>3875</v>
      </c>
      <c r="G539" s="43" t="s">
        <v>1091</v>
      </c>
      <c r="H539" s="43" t="s">
        <v>1092</v>
      </c>
      <c r="I539" s="43" t="s">
        <v>1091</v>
      </c>
      <c r="J539" s="43">
        <v>3</v>
      </c>
      <c r="K539" s="43" t="s">
        <v>42</v>
      </c>
      <c r="L539" s="43">
        <v>5</v>
      </c>
      <c r="M539" s="43">
        <v>554</v>
      </c>
    </row>
    <row r="540" spans="1:13" x14ac:dyDescent="0.25">
      <c r="A540" s="45" t="s">
        <v>3876</v>
      </c>
      <c r="G540" s="43" t="s">
        <v>1093</v>
      </c>
      <c r="H540" s="43" t="s">
        <v>1094</v>
      </c>
      <c r="I540" s="43" t="s">
        <v>1093</v>
      </c>
      <c r="J540" s="43">
        <v>3</v>
      </c>
      <c r="K540" s="43" t="s">
        <v>42</v>
      </c>
      <c r="L540" s="43">
        <v>5</v>
      </c>
      <c r="M540" s="43">
        <v>555</v>
      </c>
    </row>
    <row r="541" spans="1:13" x14ac:dyDescent="0.25">
      <c r="A541" s="45" t="s">
        <v>3877</v>
      </c>
      <c r="G541" s="43" t="s">
        <v>1095</v>
      </c>
      <c r="H541" s="43" t="s">
        <v>1096</v>
      </c>
      <c r="I541" s="43" t="s">
        <v>1095</v>
      </c>
      <c r="J541" s="43">
        <v>3</v>
      </c>
      <c r="K541" s="43" t="s">
        <v>42</v>
      </c>
      <c r="L541" s="43">
        <v>5</v>
      </c>
      <c r="M541" s="43">
        <v>556</v>
      </c>
    </row>
    <row r="542" spans="1:13" x14ac:dyDescent="0.25">
      <c r="A542" s="45" t="s">
        <v>3878</v>
      </c>
      <c r="G542" s="43" t="s">
        <v>1097</v>
      </c>
      <c r="H542" s="43" t="s">
        <v>1098</v>
      </c>
      <c r="I542" s="43" t="s">
        <v>1097</v>
      </c>
      <c r="J542" s="43">
        <v>3</v>
      </c>
      <c r="K542" s="43" t="s">
        <v>42</v>
      </c>
      <c r="L542" s="43">
        <v>5</v>
      </c>
      <c r="M542" s="43">
        <v>557</v>
      </c>
    </row>
    <row r="543" spans="1:13" x14ac:dyDescent="0.25">
      <c r="A543" s="45" t="s">
        <v>3879</v>
      </c>
      <c r="G543" s="43" t="s">
        <v>1099</v>
      </c>
      <c r="H543" s="43" t="s">
        <v>3880</v>
      </c>
      <c r="I543" s="43" t="s">
        <v>1099</v>
      </c>
      <c r="J543" s="43">
        <v>3</v>
      </c>
      <c r="K543" s="43" t="s">
        <v>42</v>
      </c>
      <c r="L543" s="43">
        <v>5</v>
      </c>
      <c r="M543" s="43">
        <v>558</v>
      </c>
    </row>
    <row r="544" spans="1:13" x14ac:dyDescent="0.25">
      <c r="A544" s="45" t="s">
        <v>3881</v>
      </c>
      <c r="G544" s="43" t="s">
        <v>1100</v>
      </c>
      <c r="H544" s="43" t="s">
        <v>1101</v>
      </c>
      <c r="I544" s="43" t="s">
        <v>1100</v>
      </c>
      <c r="J544" s="43">
        <v>3</v>
      </c>
      <c r="K544" s="43" t="s">
        <v>42</v>
      </c>
      <c r="L544" s="43">
        <v>5</v>
      </c>
      <c r="M544" s="43">
        <v>559</v>
      </c>
    </row>
    <row r="545" spans="1:13" x14ac:dyDescent="0.25">
      <c r="A545" s="45" t="s">
        <v>3882</v>
      </c>
      <c r="G545" s="43" t="s">
        <v>1102</v>
      </c>
      <c r="H545" s="43" t="s">
        <v>1103</v>
      </c>
      <c r="I545" s="43" t="s">
        <v>1102</v>
      </c>
      <c r="J545" s="43">
        <v>3</v>
      </c>
      <c r="K545" s="43" t="s">
        <v>42</v>
      </c>
      <c r="L545" s="43">
        <v>5</v>
      </c>
      <c r="M545" s="43">
        <v>560</v>
      </c>
    </row>
    <row r="546" spans="1:13" x14ac:dyDescent="0.25">
      <c r="A546" s="45" t="s">
        <v>3883</v>
      </c>
      <c r="G546" s="43" t="s">
        <v>1104</v>
      </c>
      <c r="H546" s="43" t="s">
        <v>1105</v>
      </c>
      <c r="I546" s="43" t="s">
        <v>1104</v>
      </c>
      <c r="J546" s="43">
        <v>3</v>
      </c>
      <c r="K546" s="43" t="s">
        <v>42</v>
      </c>
      <c r="L546" s="43">
        <v>5</v>
      </c>
      <c r="M546" s="43">
        <v>561</v>
      </c>
    </row>
    <row r="547" spans="1:13" x14ac:dyDescent="0.25">
      <c r="A547" s="45" t="s">
        <v>3884</v>
      </c>
      <c r="G547" s="43" t="s">
        <v>1106</v>
      </c>
      <c r="H547" s="43" t="s">
        <v>1107</v>
      </c>
      <c r="I547" s="43" t="s">
        <v>1106</v>
      </c>
      <c r="J547" s="43">
        <v>3</v>
      </c>
      <c r="K547" s="43" t="s">
        <v>42</v>
      </c>
      <c r="L547" s="43">
        <v>5</v>
      </c>
      <c r="M547" s="43">
        <v>562</v>
      </c>
    </row>
    <row r="548" spans="1:13" x14ac:dyDescent="0.25">
      <c r="A548" s="45" t="s">
        <v>3885</v>
      </c>
      <c r="G548" s="43" t="s">
        <v>1108</v>
      </c>
      <c r="H548" s="43" t="s">
        <v>1109</v>
      </c>
      <c r="I548" s="43" t="s">
        <v>1108</v>
      </c>
      <c r="J548" s="43">
        <v>3</v>
      </c>
      <c r="K548" s="43" t="s">
        <v>42</v>
      </c>
      <c r="L548" s="43">
        <v>5</v>
      </c>
      <c r="M548" s="43">
        <v>563</v>
      </c>
    </row>
    <row r="549" spans="1:13" x14ac:dyDescent="0.25">
      <c r="A549" s="45" t="s">
        <v>3886</v>
      </c>
      <c r="G549" s="43" t="s">
        <v>1110</v>
      </c>
      <c r="H549" s="43" t="s">
        <v>1111</v>
      </c>
      <c r="I549" s="43" t="s">
        <v>1110</v>
      </c>
      <c r="J549" s="43">
        <v>3</v>
      </c>
      <c r="K549" s="43" t="s">
        <v>42</v>
      </c>
      <c r="L549" s="43">
        <v>5</v>
      </c>
      <c r="M549" s="43">
        <v>564</v>
      </c>
    </row>
    <row r="550" spans="1:13" x14ac:dyDescent="0.25">
      <c r="A550" s="45" t="s">
        <v>3887</v>
      </c>
      <c r="G550" s="43" t="s">
        <v>1112</v>
      </c>
      <c r="H550" s="43" t="s">
        <v>1114</v>
      </c>
      <c r="I550" s="43" t="s">
        <v>1112</v>
      </c>
      <c r="J550" s="43">
        <v>1</v>
      </c>
      <c r="K550" s="43" t="s">
        <v>42</v>
      </c>
      <c r="L550" s="43">
        <v>5</v>
      </c>
      <c r="M550" s="43">
        <v>565</v>
      </c>
    </row>
    <row r="551" spans="1:13" x14ac:dyDescent="0.25">
      <c r="A551" s="45" t="s">
        <v>3888</v>
      </c>
      <c r="G551" s="43" t="s">
        <v>1113</v>
      </c>
      <c r="H551" s="43" t="s">
        <v>3889</v>
      </c>
      <c r="I551" s="43" t="s">
        <v>1113</v>
      </c>
      <c r="J551" s="43">
        <v>2</v>
      </c>
      <c r="K551" s="43" t="s">
        <v>42</v>
      </c>
      <c r="L551" s="43">
        <v>5</v>
      </c>
      <c r="M551" s="43">
        <v>566</v>
      </c>
    </row>
    <row r="552" spans="1:13" x14ac:dyDescent="0.25">
      <c r="A552" s="45" t="s">
        <v>3890</v>
      </c>
      <c r="G552" s="43" t="s">
        <v>1115</v>
      </c>
      <c r="H552" s="43" t="s">
        <v>1116</v>
      </c>
      <c r="I552" s="43" t="s">
        <v>1115</v>
      </c>
      <c r="J552" s="43">
        <v>3</v>
      </c>
      <c r="K552" s="43" t="s">
        <v>42</v>
      </c>
      <c r="L552" s="43">
        <v>5</v>
      </c>
      <c r="M552" s="43">
        <v>567</v>
      </c>
    </row>
    <row r="553" spans="1:13" x14ac:dyDescent="0.25">
      <c r="A553" s="45" t="s">
        <v>3891</v>
      </c>
      <c r="G553" s="43" t="s">
        <v>1117</v>
      </c>
      <c r="H553" s="43" t="s">
        <v>1118</v>
      </c>
      <c r="I553" s="43" t="s">
        <v>1117</v>
      </c>
      <c r="J553" s="43">
        <v>3</v>
      </c>
      <c r="K553" s="43" t="s">
        <v>42</v>
      </c>
      <c r="L553" s="43">
        <v>5</v>
      </c>
      <c r="M553" s="43">
        <v>568</v>
      </c>
    </row>
    <row r="554" spans="1:13" x14ac:dyDescent="0.25">
      <c r="A554" s="45" t="s">
        <v>3892</v>
      </c>
      <c r="G554" s="43" t="s">
        <v>1119</v>
      </c>
      <c r="H554" s="43" t="s">
        <v>1120</v>
      </c>
      <c r="I554" s="43" t="s">
        <v>1119</v>
      </c>
      <c r="J554" s="43">
        <v>3</v>
      </c>
      <c r="K554" s="43" t="s">
        <v>42</v>
      </c>
      <c r="L554" s="43">
        <v>5</v>
      </c>
      <c r="M554" s="43">
        <v>569</v>
      </c>
    </row>
    <row r="555" spans="1:13" x14ac:dyDescent="0.25">
      <c r="A555" s="45" t="s">
        <v>3893</v>
      </c>
      <c r="G555" s="43" t="s">
        <v>1121</v>
      </c>
      <c r="H555" s="43" t="s">
        <v>1122</v>
      </c>
      <c r="I555" s="43" t="s">
        <v>1121</v>
      </c>
      <c r="J555" s="43">
        <v>3</v>
      </c>
      <c r="K555" s="43" t="s">
        <v>42</v>
      </c>
      <c r="L555" s="43">
        <v>5</v>
      </c>
      <c r="M555" s="43">
        <v>570</v>
      </c>
    </row>
    <row r="556" spans="1:13" x14ac:dyDescent="0.25">
      <c r="A556" s="45" t="s">
        <v>3894</v>
      </c>
      <c r="G556" s="43" t="s">
        <v>1123</v>
      </c>
      <c r="H556" s="43" t="s">
        <v>1124</v>
      </c>
      <c r="I556" s="43" t="s">
        <v>1123</v>
      </c>
      <c r="J556" s="43">
        <v>3</v>
      </c>
      <c r="K556" s="43" t="s">
        <v>42</v>
      </c>
      <c r="L556" s="43">
        <v>5</v>
      </c>
      <c r="M556" s="43">
        <v>571</v>
      </c>
    </row>
    <row r="557" spans="1:13" x14ac:dyDescent="0.25">
      <c r="A557" s="45" t="s">
        <v>3895</v>
      </c>
      <c r="G557" s="43" t="s">
        <v>1125</v>
      </c>
      <c r="H557" s="43" t="s">
        <v>1126</v>
      </c>
      <c r="I557" s="43" t="s">
        <v>1125</v>
      </c>
      <c r="J557" s="43">
        <v>3</v>
      </c>
      <c r="K557" s="43" t="s">
        <v>42</v>
      </c>
      <c r="L557" s="43">
        <v>5</v>
      </c>
      <c r="M557" s="43">
        <v>572</v>
      </c>
    </row>
    <row r="558" spans="1:13" x14ac:dyDescent="0.25">
      <c r="A558" s="45" t="s">
        <v>3896</v>
      </c>
      <c r="G558" s="43" t="s">
        <v>1127</v>
      </c>
      <c r="H558" s="43" t="s">
        <v>1128</v>
      </c>
      <c r="I558" s="43" t="s">
        <v>1127</v>
      </c>
      <c r="J558" s="43">
        <v>3</v>
      </c>
      <c r="K558" s="43" t="s">
        <v>42</v>
      </c>
      <c r="L558" s="43">
        <v>5</v>
      </c>
      <c r="M558" s="43">
        <v>573</v>
      </c>
    </row>
    <row r="559" spans="1:13" x14ac:dyDescent="0.25">
      <c r="A559" s="45" t="s">
        <v>3897</v>
      </c>
      <c r="G559" s="43" t="s">
        <v>1129</v>
      </c>
      <c r="H559" s="43" t="s">
        <v>1130</v>
      </c>
      <c r="I559" s="43" t="s">
        <v>1129</v>
      </c>
      <c r="J559" s="43">
        <v>3</v>
      </c>
      <c r="K559" s="43" t="s">
        <v>42</v>
      </c>
      <c r="L559" s="43">
        <v>5</v>
      </c>
      <c r="M559" s="43">
        <v>574</v>
      </c>
    </row>
    <row r="560" spans="1:13" x14ac:dyDescent="0.25">
      <c r="A560" s="45" t="s">
        <v>3898</v>
      </c>
      <c r="G560" s="43" t="s">
        <v>1131</v>
      </c>
      <c r="H560" s="43" t="s">
        <v>1132</v>
      </c>
      <c r="I560" s="43" t="s">
        <v>1131</v>
      </c>
      <c r="J560" s="43">
        <v>3</v>
      </c>
      <c r="K560" s="43" t="s">
        <v>42</v>
      </c>
      <c r="L560" s="43">
        <v>5</v>
      </c>
      <c r="M560" s="43">
        <v>575</v>
      </c>
    </row>
    <row r="561" spans="1:13" x14ac:dyDescent="0.25">
      <c r="A561" s="45" t="s">
        <v>3899</v>
      </c>
      <c r="G561" s="43" t="s">
        <v>1133</v>
      </c>
      <c r="H561" s="43" t="s">
        <v>1134</v>
      </c>
      <c r="I561" s="43" t="s">
        <v>1133</v>
      </c>
      <c r="J561" s="43">
        <v>3</v>
      </c>
      <c r="K561" s="43" t="s">
        <v>42</v>
      </c>
      <c r="L561" s="43">
        <v>5</v>
      </c>
      <c r="M561" s="43">
        <v>576</v>
      </c>
    </row>
    <row r="562" spans="1:13" x14ac:dyDescent="0.25">
      <c r="A562" s="45" t="s">
        <v>3900</v>
      </c>
      <c r="G562" s="43" t="s">
        <v>1135</v>
      </c>
      <c r="H562" s="43" t="s">
        <v>1136</v>
      </c>
      <c r="I562" s="43" t="s">
        <v>1135</v>
      </c>
      <c r="J562" s="43">
        <v>3</v>
      </c>
      <c r="K562" s="43" t="s">
        <v>42</v>
      </c>
      <c r="L562" s="43">
        <v>5</v>
      </c>
      <c r="M562" s="43">
        <v>577</v>
      </c>
    </row>
    <row r="563" spans="1:13" x14ac:dyDescent="0.25">
      <c r="A563" s="45" t="s">
        <v>3901</v>
      </c>
      <c r="G563" s="43" t="s">
        <v>1137</v>
      </c>
      <c r="H563" s="43" t="s">
        <v>1138</v>
      </c>
      <c r="I563" s="43" t="s">
        <v>1137</v>
      </c>
      <c r="J563" s="43">
        <v>3</v>
      </c>
      <c r="K563" s="43" t="s">
        <v>42</v>
      </c>
      <c r="L563" s="43">
        <v>5</v>
      </c>
      <c r="M563" s="43">
        <v>578</v>
      </c>
    </row>
    <row r="564" spans="1:13" x14ac:dyDescent="0.25">
      <c r="A564" s="45" t="s">
        <v>3902</v>
      </c>
      <c r="G564" s="43" t="s">
        <v>1139</v>
      </c>
      <c r="H564" s="43" t="s">
        <v>1140</v>
      </c>
      <c r="I564" s="43" t="s">
        <v>1139</v>
      </c>
      <c r="J564" s="43">
        <v>3</v>
      </c>
      <c r="K564" s="43" t="s">
        <v>42</v>
      </c>
      <c r="L564" s="43">
        <v>5</v>
      </c>
      <c r="M564" s="43">
        <v>579</v>
      </c>
    </row>
    <row r="565" spans="1:13" x14ac:dyDescent="0.25">
      <c r="A565" s="45" t="s">
        <v>3903</v>
      </c>
      <c r="G565" s="43" t="s">
        <v>1141</v>
      </c>
      <c r="H565" s="43" t="s">
        <v>1142</v>
      </c>
      <c r="I565" s="43" t="s">
        <v>1141</v>
      </c>
      <c r="J565" s="43">
        <v>3</v>
      </c>
      <c r="K565" s="43" t="s">
        <v>42</v>
      </c>
      <c r="L565" s="43">
        <v>5</v>
      </c>
      <c r="M565" s="43">
        <v>580</v>
      </c>
    </row>
    <row r="566" spans="1:13" x14ac:dyDescent="0.25">
      <c r="A566" s="45" t="s">
        <v>3904</v>
      </c>
      <c r="G566" s="43" t="s">
        <v>1143</v>
      </c>
      <c r="H566" s="43" t="s">
        <v>1144</v>
      </c>
      <c r="I566" s="43" t="s">
        <v>1143</v>
      </c>
      <c r="J566" s="43">
        <v>3</v>
      </c>
      <c r="K566" s="43" t="s">
        <v>42</v>
      </c>
      <c r="L566" s="43">
        <v>5</v>
      </c>
      <c r="M566" s="43">
        <v>581</v>
      </c>
    </row>
    <row r="567" spans="1:13" x14ac:dyDescent="0.25">
      <c r="A567" s="45" t="s">
        <v>3905</v>
      </c>
      <c r="G567" s="43" t="s">
        <v>1145</v>
      </c>
      <c r="H567" s="43" t="s">
        <v>1147</v>
      </c>
      <c r="I567" s="43" t="s">
        <v>1145</v>
      </c>
      <c r="J567" s="43">
        <v>1</v>
      </c>
      <c r="K567" s="43" t="s">
        <v>42</v>
      </c>
      <c r="L567" s="43">
        <v>5</v>
      </c>
      <c r="M567" s="43">
        <v>582</v>
      </c>
    </row>
    <row r="568" spans="1:13" x14ac:dyDescent="0.25">
      <c r="A568" s="45" t="s">
        <v>3906</v>
      </c>
      <c r="G568" s="43" t="s">
        <v>1146</v>
      </c>
      <c r="H568" s="43" t="s">
        <v>3907</v>
      </c>
      <c r="I568" s="43" t="s">
        <v>1146</v>
      </c>
      <c r="J568" s="43">
        <v>2</v>
      </c>
      <c r="K568" s="43" t="s">
        <v>42</v>
      </c>
      <c r="L568" s="43">
        <v>5</v>
      </c>
      <c r="M568" s="43">
        <v>583</v>
      </c>
    </row>
    <row r="569" spans="1:13" x14ac:dyDescent="0.25">
      <c r="A569" s="45" t="s">
        <v>3908</v>
      </c>
      <c r="G569" s="43" t="s">
        <v>1148</v>
      </c>
      <c r="H569" s="43" t="s">
        <v>1149</v>
      </c>
      <c r="I569" s="43" t="s">
        <v>1148</v>
      </c>
      <c r="J569" s="43">
        <v>3</v>
      </c>
      <c r="K569" s="43" t="s">
        <v>42</v>
      </c>
      <c r="L569" s="43">
        <v>5</v>
      </c>
      <c r="M569" s="43">
        <v>584</v>
      </c>
    </row>
    <row r="570" spans="1:13" x14ac:dyDescent="0.25">
      <c r="A570" s="45" t="s">
        <v>3909</v>
      </c>
      <c r="G570" s="43" t="s">
        <v>1150</v>
      </c>
      <c r="H570" s="43" t="s">
        <v>1151</v>
      </c>
      <c r="I570" s="43" t="s">
        <v>1150</v>
      </c>
      <c r="J570" s="43">
        <v>3</v>
      </c>
      <c r="K570" s="43" t="s">
        <v>42</v>
      </c>
      <c r="L570" s="43">
        <v>5</v>
      </c>
      <c r="M570" s="43">
        <v>585</v>
      </c>
    </row>
    <row r="571" spans="1:13" x14ac:dyDescent="0.25">
      <c r="A571" s="45" t="s">
        <v>3910</v>
      </c>
      <c r="G571" s="43" t="s">
        <v>1152</v>
      </c>
      <c r="H571" s="43" t="s">
        <v>1153</v>
      </c>
      <c r="I571" s="43" t="s">
        <v>1152</v>
      </c>
      <c r="J571" s="43">
        <v>3</v>
      </c>
      <c r="K571" s="43" t="s">
        <v>42</v>
      </c>
      <c r="L571" s="43">
        <v>5</v>
      </c>
      <c r="M571" s="43">
        <v>586</v>
      </c>
    </row>
    <row r="572" spans="1:13" x14ac:dyDescent="0.25">
      <c r="A572" s="45" t="s">
        <v>3911</v>
      </c>
      <c r="G572" s="43" t="s">
        <v>1154</v>
      </c>
      <c r="H572" s="43" t="s">
        <v>1155</v>
      </c>
      <c r="I572" s="43" t="s">
        <v>1154</v>
      </c>
      <c r="J572" s="43">
        <v>3</v>
      </c>
      <c r="K572" s="43" t="s">
        <v>42</v>
      </c>
      <c r="L572" s="43">
        <v>5</v>
      </c>
      <c r="M572" s="43">
        <v>587</v>
      </c>
    </row>
    <row r="573" spans="1:13" x14ac:dyDescent="0.25">
      <c r="A573" s="45" t="s">
        <v>3912</v>
      </c>
      <c r="G573" s="43" t="s">
        <v>1156</v>
      </c>
      <c r="H573" s="43" t="s">
        <v>1157</v>
      </c>
      <c r="I573" s="43" t="s">
        <v>1156</v>
      </c>
      <c r="J573" s="43">
        <v>3</v>
      </c>
      <c r="K573" s="43" t="s">
        <v>42</v>
      </c>
      <c r="L573" s="43">
        <v>5</v>
      </c>
      <c r="M573" s="43">
        <v>588</v>
      </c>
    </row>
    <row r="574" spans="1:13" x14ac:dyDescent="0.25">
      <c r="A574" s="45" t="s">
        <v>3913</v>
      </c>
      <c r="G574" s="43" t="s">
        <v>1158</v>
      </c>
      <c r="H574" s="43" t="s">
        <v>1159</v>
      </c>
      <c r="I574" s="43" t="s">
        <v>1158</v>
      </c>
      <c r="J574" s="43">
        <v>3</v>
      </c>
      <c r="K574" s="43" t="s">
        <v>42</v>
      </c>
      <c r="L574" s="43">
        <v>5</v>
      </c>
      <c r="M574" s="43">
        <v>589</v>
      </c>
    </row>
    <row r="575" spans="1:13" x14ac:dyDescent="0.25">
      <c r="A575" s="45" t="s">
        <v>3914</v>
      </c>
      <c r="G575" s="43" t="s">
        <v>1160</v>
      </c>
      <c r="H575" s="43" t="s">
        <v>1161</v>
      </c>
      <c r="I575" s="43" t="s">
        <v>1160</v>
      </c>
      <c r="J575" s="43">
        <v>3</v>
      </c>
      <c r="K575" s="43" t="s">
        <v>42</v>
      </c>
      <c r="L575" s="43">
        <v>5</v>
      </c>
      <c r="M575" s="43">
        <v>590</v>
      </c>
    </row>
    <row r="576" spans="1:13" x14ac:dyDescent="0.25">
      <c r="A576" s="45" t="s">
        <v>3915</v>
      </c>
      <c r="G576" s="43" t="s">
        <v>1162</v>
      </c>
      <c r="H576" s="43" t="s">
        <v>1163</v>
      </c>
      <c r="I576" s="43" t="s">
        <v>1162</v>
      </c>
      <c r="J576" s="43">
        <v>3</v>
      </c>
      <c r="K576" s="43" t="s">
        <v>42</v>
      </c>
      <c r="L576" s="43">
        <v>5</v>
      </c>
      <c r="M576" s="43">
        <v>591</v>
      </c>
    </row>
    <row r="577" spans="1:13" x14ac:dyDescent="0.25">
      <c r="A577" s="45" t="s">
        <v>3916</v>
      </c>
      <c r="G577" s="43" t="s">
        <v>1164</v>
      </c>
      <c r="H577" s="43" t="s">
        <v>1165</v>
      </c>
      <c r="I577" s="43" t="s">
        <v>1164</v>
      </c>
      <c r="J577" s="43">
        <v>3</v>
      </c>
      <c r="K577" s="43" t="s">
        <v>42</v>
      </c>
      <c r="L577" s="43">
        <v>5</v>
      </c>
      <c r="M577" s="43">
        <v>592</v>
      </c>
    </row>
    <row r="578" spans="1:13" x14ac:dyDescent="0.25">
      <c r="A578" s="45" t="s">
        <v>3917</v>
      </c>
      <c r="G578" s="43" t="s">
        <v>1166</v>
      </c>
      <c r="H578" s="43" t="s">
        <v>1167</v>
      </c>
      <c r="I578" s="43" t="s">
        <v>1166</v>
      </c>
      <c r="J578" s="43">
        <v>3</v>
      </c>
      <c r="K578" s="43" t="s">
        <v>42</v>
      </c>
      <c r="L578" s="43">
        <v>5</v>
      </c>
      <c r="M578" s="43">
        <v>593</v>
      </c>
    </row>
    <row r="579" spans="1:13" x14ac:dyDescent="0.25">
      <c r="A579" s="45" t="s">
        <v>3918</v>
      </c>
      <c r="G579" s="43" t="s">
        <v>1168</v>
      </c>
      <c r="H579" s="43" t="s">
        <v>1169</v>
      </c>
      <c r="I579" s="43" t="s">
        <v>1168</v>
      </c>
      <c r="J579" s="43">
        <v>3</v>
      </c>
      <c r="K579" s="43" t="s">
        <v>42</v>
      </c>
      <c r="L579" s="43">
        <v>5</v>
      </c>
      <c r="M579" s="43">
        <v>594</v>
      </c>
    </row>
    <row r="580" spans="1:13" x14ac:dyDescent="0.25">
      <c r="A580" s="45" t="s">
        <v>3919</v>
      </c>
      <c r="G580" s="43" t="s">
        <v>1170</v>
      </c>
      <c r="H580" s="43" t="s">
        <v>1171</v>
      </c>
      <c r="I580" s="43" t="s">
        <v>1170</v>
      </c>
      <c r="J580" s="43">
        <v>3</v>
      </c>
      <c r="K580" s="43" t="s">
        <v>42</v>
      </c>
      <c r="L580" s="43">
        <v>5</v>
      </c>
      <c r="M580" s="43">
        <v>595</v>
      </c>
    </row>
    <row r="581" spans="1:13" x14ac:dyDescent="0.25">
      <c r="A581" s="45" t="s">
        <v>3920</v>
      </c>
      <c r="G581" s="43" t="s">
        <v>1172</v>
      </c>
      <c r="H581" s="43" t="s">
        <v>1173</v>
      </c>
      <c r="I581" s="43" t="s">
        <v>1172</v>
      </c>
      <c r="J581" s="43">
        <v>3</v>
      </c>
      <c r="K581" s="43" t="s">
        <v>42</v>
      </c>
      <c r="L581" s="43">
        <v>5</v>
      </c>
      <c r="M581" s="43">
        <v>596</v>
      </c>
    </row>
    <row r="582" spans="1:13" x14ac:dyDescent="0.25">
      <c r="A582" s="45" t="s">
        <v>3921</v>
      </c>
      <c r="G582" s="43" t="s">
        <v>1174</v>
      </c>
      <c r="H582" s="43" t="s">
        <v>1175</v>
      </c>
      <c r="I582" s="43" t="s">
        <v>1174</v>
      </c>
      <c r="J582" s="43">
        <v>3</v>
      </c>
      <c r="K582" s="43" t="s">
        <v>42</v>
      </c>
      <c r="L582" s="43">
        <v>5</v>
      </c>
      <c r="M582" s="43">
        <v>597</v>
      </c>
    </row>
    <row r="583" spans="1:13" x14ac:dyDescent="0.25">
      <c r="A583" s="45" t="s">
        <v>3922</v>
      </c>
      <c r="G583" s="43" t="s">
        <v>1176</v>
      </c>
      <c r="H583" s="43" t="s">
        <v>1177</v>
      </c>
      <c r="I583" s="43" t="s">
        <v>1176</v>
      </c>
      <c r="J583" s="43">
        <v>3</v>
      </c>
      <c r="K583" s="43" t="s">
        <v>42</v>
      </c>
      <c r="L583" s="43">
        <v>5</v>
      </c>
      <c r="M583" s="43">
        <v>598</v>
      </c>
    </row>
    <row r="584" spans="1:13" x14ac:dyDescent="0.25">
      <c r="A584" s="45" t="s">
        <v>3923</v>
      </c>
      <c r="G584" s="43" t="s">
        <v>1178</v>
      </c>
      <c r="H584" s="43" t="s">
        <v>1179</v>
      </c>
      <c r="I584" s="43" t="s">
        <v>1178</v>
      </c>
      <c r="J584" s="43">
        <v>3</v>
      </c>
      <c r="K584" s="43" t="s">
        <v>42</v>
      </c>
      <c r="L584" s="43">
        <v>5</v>
      </c>
      <c r="M584" s="43">
        <v>599</v>
      </c>
    </row>
    <row r="585" spans="1:13" x14ac:dyDescent="0.25">
      <c r="A585" s="45" t="s">
        <v>3924</v>
      </c>
      <c r="G585" s="43" t="s">
        <v>1180</v>
      </c>
      <c r="H585" s="43" t="s">
        <v>1181</v>
      </c>
      <c r="I585" s="43" t="s">
        <v>1180</v>
      </c>
      <c r="J585" s="43">
        <v>3</v>
      </c>
      <c r="K585" s="43" t="s">
        <v>42</v>
      </c>
      <c r="L585" s="43">
        <v>5</v>
      </c>
      <c r="M585" s="43">
        <v>600</v>
      </c>
    </row>
    <row r="586" spans="1:13" x14ac:dyDescent="0.25">
      <c r="A586" s="45" t="s">
        <v>3925</v>
      </c>
      <c r="G586" s="43" t="s">
        <v>1182</v>
      </c>
      <c r="H586" s="43" t="s">
        <v>1183</v>
      </c>
      <c r="I586" s="43" t="s">
        <v>1182</v>
      </c>
      <c r="J586" s="43">
        <v>3</v>
      </c>
      <c r="K586" s="43" t="s">
        <v>42</v>
      </c>
      <c r="L586" s="43">
        <v>5</v>
      </c>
      <c r="M586" s="43">
        <v>601</v>
      </c>
    </row>
    <row r="587" spans="1:13" x14ac:dyDescent="0.25">
      <c r="A587" s="45" t="s">
        <v>3926</v>
      </c>
      <c r="G587" s="43" t="s">
        <v>1184</v>
      </c>
      <c r="H587" s="43" t="s">
        <v>1185</v>
      </c>
      <c r="I587" s="43" t="s">
        <v>1184</v>
      </c>
      <c r="J587" s="43">
        <v>3</v>
      </c>
      <c r="K587" s="43" t="s">
        <v>42</v>
      </c>
      <c r="L587" s="43">
        <v>5</v>
      </c>
      <c r="M587" s="43">
        <v>602</v>
      </c>
    </row>
    <row r="588" spans="1:13" x14ac:dyDescent="0.25">
      <c r="A588" s="45" t="s">
        <v>3927</v>
      </c>
      <c r="G588" s="43" t="s">
        <v>1186</v>
      </c>
      <c r="H588" s="43" t="s">
        <v>1187</v>
      </c>
      <c r="I588" s="43" t="s">
        <v>1186</v>
      </c>
      <c r="J588" s="43">
        <v>3</v>
      </c>
      <c r="K588" s="43" t="s">
        <v>42</v>
      </c>
      <c r="L588" s="43">
        <v>5</v>
      </c>
      <c r="M588" s="43">
        <v>603</v>
      </c>
    </row>
    <row r="589" spans="1:13" x14ac:dyDescent="0.25">
      <c r="A589" s="45" t="s">
        <v>3928</v>
      </c>
      <c r="G589" s="43" t="s">
        <v>1188</v>
      </c>
      <c r="H589" s="43" t="s">
        <v>1189</v>
      </c>
      <c r="I589" s="43" t="s">
        <v>1188</v>
      </c>
      <c r="J589" s="43">
        <v>3</v>
      </c>
      <c r="K589" s="43" t="s">
        <v>42</v>
      </c>
      <c r="L589" s="43">
        <v>5</v>
      </c>
      <c r="M589" s="43">
        <v>604</v>
      </c>
    </row>
    <row r="590" spans="1:13" x14ac:dyDescent="0.25">
      <c r="A590" s="45" t="s">
        <v>3929</v>
      </c>
      <c r="G590" s="43" t="s">
        <v>1190</v>
      </c>
      <c r="H590" s="43" t="s">
        <v>1191</v>
      </c>
      <c r="I590" s="43" t="s">
        <v>1190</v>
      </c>
      <c r="J590" s="43">
        <v>3</v>
      </c>
      <c r="K590" s="43" t="s">
        <v>42</v>
      </c>
      <c r="L590" s="43">
        <v>5</v>
      </c>
      <c r="M590" s="43">
        <v>605</v>
      </c>
    </row>
    <row r="591" spans="1:13" x14ac:dyDescent="0.25">
      <c r="A591" s="45" t="s">
        <v>3930</v>
      </c>
      <c r="G591" s="43" t="s">
        <v>1192</v>
      </c>
      <c r="H591" s="43" t="s">
        <v>1193</v>
      </c>
      <c r="I591" s="43" t="s">
        <v>1192</v>
      </c>
      <c r="J591" s="43">
        <v>3</v>
      </c>
      <c r="K591" s="43" t="s">
        <v>42</v>
      </c>
      <c r="L591" s="43">
        <v>5</v>
      </c>
      <c r="M591" s="43">
        <v>606</v>
      </c>
    </row>
    <row r="592" spans="1:13" x14ac:dyDescent="0.25">
      <c r="A592" s="45" t="s">
        <v>3931</v>
      </c>
      <c r="G592" s="43" t="s">
        <v>1195</v>
      </c>
      <c r="H592" s="43" t="s">
        <v>1197</v>
      </c>
      <c r="I592" s="43" t="s">
        <v>1195</v>
      </c>
      <c r="J592" s="43">
        <v>1</v>
      </c>
      <c r="K592" s="43" t="s">
        <v>44</v>
      </c>
      <c r="L592" s="43">
        <v>6</v>
      </c>
      <c r="M592" s="43">
        <v>611</v>
      </c>
    </row>
    <row r="593" spans="1:13" x14ac:dyDescent="0.25">
      <c r="A593" s="45" t="s">
        <v>3932</v>
      </c>
      <c r="G593" s="43" t="s">
        <v>1196</v>
      </c>
      <c r="H593" s="43" t="s">
        <v>3933</v>
      </c>
      <c r="I593" s="43" t="s">
        <v>1196</v>
      </c>
      <c r="J593" s="43">
        <v>2</v>
      </c>
      <c r="K593" s="43" t="s">
        <v>44</v>
      </c>
      <c r="L593" s="43">
        <v>6</v>
      </c>
      <c r="M593" s="43">
        <v>612</v>
      </c>
    </row>
    <row r="594" spans="1:13" x14ac:dyDescent="0.25">
      <c r="A594" s="45" t="s">
        <v>3934</v>
      </c>
      <c r="G594" s="43" t="s">
        <v>1198</v>
      </c>
      <c r="H594" s="43" t="s">
        <v>1199</v>
      </c>
      <c r="I594" s="43" t="s">
        <v>1198</v>
      </c>
      <c r="J594" s="43">
        <v>3</v>
      </c>
      <c r="K594" s="43" t="s">
        <v>44</v>
      </c>
      <c r="L594" s="43">
        <v>6</v>
      </c>
      <c r="M594" s="43">
        <v>613</v>
      </c>
    </row>
    <row r="595" spans="1:13" x14ac:dyDescent="0.25">
      <c r="A595" s="45" t="s">
        <v>3935</v>
      </c>
      <c r="G595" s="43" t="s">
        <v>1200</v>
      </c>
      <c r="H595" s="43" t="s">
        <v>1201</v>
      </c>
      <c r="I595" s="43" t="s">
        <v>1200</v>
      </c>
      <c r="J595" s="43">
        <v>3</v>
      </c>
      <c r="K595" s="43" t="s">
        <v>44</v>
      </c>
      <c r="L595" s="43">
        <v>6</v>
      </c>
      <c r="M595" s="43">
        <v>614</v>
      </c>
    </row>
    <row r="596" spans="1:13" x14ac:dyDescent="0.25">
      <c r="A596" s="45" t="s">
        <v>3936</v>
      </c>
      <c r="G596" s="43" t="s">
        <v>1204</v>
      </c>
      <c r="H596" s="43" t="s">
        <v>1205</v>
      </c>
      <c r="I596" s="43" t="s">
        <v>1204</v>
      </c>
      <c r="J596" s="43">
        <v>3</v>
      </c>
      <c r="K596" s="43" t="s">
        <v>44</v>
      </c>
      <c r="L596" s="43">
        <v>6</v>
      </c>
      <c r="M596" s="43">
        <v>615</v>
      </c>
    </row>
    <row r="597" spans="1:13" x14ac:dyDescent="0.25">
      <c r="A597" s="45" t="s">
        <v>3937</v>
      </c>
      <c r="G597" s="43" t="s">
        <v>3938</v>
      </c>
      <c r="H597" s="43" t="s">
        <v>1202</v>
      </c>
      <c r="I597" s="43" t="s">
        <v>3938</v>
      </c>
      <c r="J597" s="43">
        <v>3</v>
      </c>
      <c r="K597" s="43" t="s">
        <v>44</v>
      </c>
      <c r="L597" s="43">
        <v>6</v>
      </c>
      <c r="M597" s="43">
        <v>616</v>
      </c>
    </row>
    <row r="598" spans="1:13" x14ac:dyDescent="0.25">
      <c r="A598" s="45" t="s">
        <v>3939</v>
      </c>
      <c r="G598" s="43" t="s">
        <v>3940</v>
      </c>
      <c r="H598" s="43" t="s">
        <v>1203</v>
      </c>
      <c r="I598" s="43" t="s">
        <v>3940</v>
      </c>
      <c r="J598" s="43">
        <v>3</v>
      </c>
      <c r="K598" s="43" t="s">
        <v>44</v>
      </c>
      <c r="L598" s="43">
        <v>6</v>
      </c>
      <c r="M598" s="43">
        <v>617</v>
      </c>
    </row>
    <row r="599" spans="1:13" x14ac:dyDescent="0.25">
      <c r="A599" s="45" t="s">
        <v>3941</v>
      </c>
      <c r="G599" s="43" t="s">
        <v>1206</v>
      </c>
      <c r="H599" s="43" t="s">
        <v>47</v>
      </c>
      <c r="I599" s="43" t="s">
        <v>1206</v>
      </c>
      <c r="J599" s="43">
        <v>1</v>
      </c>
      <c r="K599" s="43" t="s">
        <v>46</v>
      </c>
      <c r="L599" s="43">
        <v>7</v>
      </c>
      <c r="M599" s="43">
        <v>622</v>
      </c>
    </row>
    <row r="600" spans="1:13" x14ac:dyDescent="0.25">
      <c r="A600" s="45" t="s">
        <v>3942</v>
      </c>
      <c r="G600" s="43" t="s">
        <v>3943</v>
      </c>
      <c r="H600" s="43" t="s">
        <v>3944</v>
      </c>
      <c r="I600" s="43" t="s">
        <v>3943</v>
      </c>
      <c r="J600" s="43">
        <v>2</v>
      </c>
      <c r="K600" s="43" t="s">
        <v>46</v>
      </c>
      <c r="L600" s="43">
        <v>7</v>
      </c>
      <c r="M600" s="43">
        <v>623</v>
      </c>
    </row>
    <row r="601" spans="1:13" x14ac:dyDescent="0.25">
      <c r="A601" s="45" t="s">
        <v>3945</v>
      </c>
      <c r="G601" s="43" t="s">
        <v>3946</v>
      </c>
      <c r="H601" s="43" t="s">
        <v>1207</v>
      </c>
      <c r="I601" s="43" t="s">
        <v>3946</v>
      </c>
      <c r="J601" s="43">
        <v>3</v>
      </c>
      <c r="K601" s="43" t="s">
        <v>46</v>
      </c>
      <c r="L601" s="43">
        <v>7</v>
      </c>
      <c r="M601" s="43">
        <v>624</v>
      </c>
    </row>
    <row r="602" spans="1:13" x14ac:dyDescent="0.25">
      <c r="A602" s="45" t="s">
        <v>3947</v>
      </c>
      <c r="G602" s="43" t="s">
        <v>3948</v>
      </c>
      <c r="H602" s="43" t="s">
        <v>1209</v>
      </c>
      <c r="I602" s="43" t="s">
        <v>3948</v>
      </c>
      <c r="J602" s="43">
        <v>3</v>
      </c>
      <c r="K602" s="43" t="s">
        <v>46</v>
      </c>
      <c r="L602" s="43">
        <v>7</v>
      </c>
      <c r="M602" s="43">
        <v>625</v>
      </c>
    </row>
    <row r="603" spans="1:13" x14ac:dyDescent="0.25">
      <c r="A603" s="45" t="s">
        <v>3949</v>
      </c>
      <c r="G603" s="43" t="s">
        <v>3950</v>
      </c>
      <c r="H603" s="43" t="s">
        <v>3951</v>
      </c>
      <c r="I603" s="43" t="s">
        <v>3950</v>
      </c>
      <c r="J603" s="43">
        <v>2</v>
      </c>
      <c r="K603" s="43" t="s">
        <v>46</v>
      </c>
      <c r="L603" s="43">
        <v>7</v>
      </c>
      <c r="M603" s="43">
        <v>626</v>
      </c>
    </row>
    <row r="604" spans="1:13" x14ac:dyDescent="0.25">
      <c r="A604" s="45" t="s">
        <v>3952</v>
      </c>
      <c r="G604" s="43" t="s">
        <v>3953</v>
      </c>
      <c r="H604" s="43" t="s">
        <v>3954</v>
      </c>
      <c r="I604" s="43" t="s">
        <v>3953</v>
      </c>
      <c r="J604" s="43">
        <v>3</v>
      </c>
      <c r="K604" s="43" t="s">
        <v>46</v>
      </c>
      <c r="L604" s="43">
        <v>7</v>
      </c>
      <c r="M604" s="43">
        <v>627</v>
      </c>
    </row>
    <row r="605" spans="1:13" x14ac:dyDescent="0.25">
      <c r="A605" s="45" t="s">
        <v>3955</v>
      </c>
      <c r="G605" s="43" t="s">
        <v>3956</v>
      </c>
      <c r="H605" s="43" t="s">
        <v>3957</v>
      </c>
      <c r="I605" s="43" t="s">
        <v>3956</v>
      </c>
      <c r="J605" s="43">
        <v>3</v>
      </c>
      <c r="K605" s="43" t="s">
        <v>46</v>
      </c>
      <c r="L605" s="43">
        <v>7</v>
      </c>
      <c r="M605" s="43">
        <v>628</v>
      </c>
    </row>
    <row r="606" spans="1:13" x14ac:dyDescent="0.25">
      <c r="A606" s="45" t="s">
        <v>3958</v>
      </c>
      <c r="G606" s="43" t="s">
        <v>3959</v>
      </c>
      <c r="H606" s="43" t="s">
        <v>3960</v>
      </c>
      <c r="I606" s="43" t="s">
        <v>3959</v>
      </c>
      <c r="J606" s="43">
        <v>3</v>
      </c>
      <c r="K606" s="43" t="s">
        <v>46</v>
      </c>
      <c r="L606" s="43">
        <v>7</v>
      </c>
      <c r="M606" s="43">
        <v>629</v>
      </c>
    </row>
    <row r="607" spans="1:13" x14ac:dyDescent="0.25">
      <c r="A607" s="45" t="s">
        <v>3961</v>
      </c>
      <c r="G607" s="43" t="s">
        <v>3962</v>
      </c>
      <c r="H607" s="43" t="s">
        <v>3963</v>
      </c>
      <c r="I607" s="43" t="s">
        <v>3962</v>
      </c>
      <c r="J607" s="43">
        <v>2</v>
      </c>
      <c r="K607" s="43" t="s">
        <v>46</v>
      </c>
      <c r="L607" s="43">
        <v>7</v>
      </c>
      <c r="M607" s="43">
        <v>630</v>
      </c>
    </row>
    <row r="608" spans="1:13" x14ac:dyDescent="0.25">
      <c r="A608" s="45" t="s">
        <v>3964</v>
      </c>
      <c r="G608" s="43" t="s">
        <v>3965</v>
      </c>
      <c r="H608" s="43" t="s">
        <v>1210</v>
      </c>
      <c r="I608" s="43" t="s">
        <v>3965</v>
      </c>
      <c r="J608" s="43">
        <v>3</v>
      </c>
      <c r="K608" s="43" t="s">
        <v>46</v>
      </c>
      <c r="L608" s="43">
        <v>7</v>
      </c>
      <c r="M608" s="43">
        <v>631</v>
      </c>
    </row>
    <row r="609" spans="1:13" x14ac:dyDescent="0.25">
      <c r="A609" s="45" t="s">
        <v>3966</v>
      </c>
      <c r="G609" s="43" t="s">
        <v>3967</v>
      </c>
      <c r="H609" s="43" t="s">
        <v>1211</v>
      </c>
      <c r="I609" s="43" t="s">
        <v>3967</v>
      </c>
      <c r="J609" s="43">
        <v>3</v>
      </c>
      <c r="K609" s="43" t="s">
        <v>46</v>
      </c>
      <c r="L609" s="43">
        <v>7</v>
      </c>
      <c r="M609" s="43">
        <v>632</v>
      </c>
    </row>
    <row r="610" spans="1:13" x14ac:dyDescent="0.25">
      <c r="A610" s="45" t="s">
        <v>3968</v>
      </c>
      <c r="G610" s="43" t="s">
        <v>3969</v>
      </c>
      <c r="H610" s="43" t="s">
        <v>1208</v>
      </c>
      <c r="I610" s="43" t="s">
        <v>3969</v>
      </c>
      <c r="J610" s="43">
        <v>3</v>
      </c>
      <c r="K610" s="43" t="s">
        <v>46</v>
      </c>
      <c r="L610" s="43">
        <v>7</v>
      </c>
      <c r="M610" s="43">
        <v>633</v>
      </c>
    </row>
    <row r="611" spans="1:13" x14ac:dyDescent="0.25">
      <c r="A611" s="45" t="s">
        <v>3970</v>
      </c>
      <c r="G611" s="43" t="s">
        <v>1212</v>
      </c>
      <c r="H611" s="43" t="s">
        <v>3971</v>
      </c>
      <c r="I611" s="43" t="s">
        <v>1212</v>
      </c>
      <c r="J611" s="43">
        <v>1</v>
      </c>
      <c r="K611" s="43" t="s">
        <v>48</v>
      </c>
      <c r="L611" s="43">
        <v>8</v>
      </c>
      <c r="M611" s="43">
        <v>638</v>
      </c>
    </row>
    <row r="612" spans="1:13" x14ac:dyDescent="0.25">
      <c r="A612" s="45" t="s">
        <v>3972</v>
      </c>
      <c r="G612" s="43" t="s">
        <v>1213</v>
      </c>
      <c r="H612" s="43" t="s">
        <v>3973</v>
      </c>
      <c r="I612" s="43" t="s">
        <v>1213</v>
      </c>
      <c r="J612" s="43">
        <v>2</v>
      </c>
      <c r="K612" s="43" t="s">
        <v>48</v>
      </c>
      <c r="L612" s="43">
        <v>8</v>
      </c>
      <c r="M612" s="43">
        <v>639</v>
      </c>
    </row>
    <row r="613" spans="1:13" x14ac:dyDescent="0.25">
      <c r="A613" s="45" t="s">
        <v>3974</v>
      </c>
      <c r="G613" s="43" t="s">
        <v>1214</v>
      </c>
      <c r="H613" s="43" t="s">
        <v>3975</v>
      </c>
      <c r="I613" s="43" t="s">
        <v>1214</v>
      </c>
      <c r="J613" s="43">
        <v>3</v>
      </c>
      <c r="K613" s="43" t="s">
        <v>48</v>
      </c>
      <c r="L613" s="43">
        <v>8</v>
      </c>
      <c r="M613" s="43">
        <v>640</v>
      </c>
    </row>
    <row r="614" spans="1:13" x14ac:dyDescent="0.25">
      <c r="A614" s="45" t="s">
        <v>3976</v>
      </c>
      <c r="G614" s="43" t="s">
        <v>1215</v>
      </c>
      <c r="H614" s="43" t="s">
        <v>3977</v>
      </c>
      <c r="I614" s="43" t="s">
        <v>1215</v>
      </c>
      <c r="J614" s="43">
        <v>3</v>
      </c>
      <c r="K614" s="43" t="s">
        <v>48</v>
      </c>
      <c r="L614" s="43">
        <v>8</v>
      </c>
      <c r="M614" s="43">
        <v>641</v>
      </c>
    </row>
    <row r="615" spans="1:13" x14ac:dyDescent="0.25">
      <c r="A615" s="45" t="s">
        <v>3978</v>
      </c>
      <c r="G615" s="43" t="s">
        <v>1216</v>
      </c>
      <c r="H615" s="43" t="s">
        <v>3979</v>
      </c>
      <c r="I615" s="43" t="s">
        <v>1216</v>
      </c>
      <c r="J615" s="43">
        <v>3</v>
      </c>
      <c r="K615" s="43" t="s">
        <v>48</v>
      </c>
      <c r="L615" s="43">
        <v>8</v>
      </c>
      <c r="M615" s="43">
        <v>642</v>
      </c>
    </row>
    <row r="616" spans="1:13" x14ac:dyDescent="0.25">
      <c r="A616" s="45" t="s">
        <v>3980</v>
      </c>
      <c r="G616" s="43" t="s">
        <v>1217</v>
      </c>
      <c r="H616" s="43" t="s">
        <v>3981</v>
      </c>
      <c r="I616" s="43" t="s">
        <v>1217</v>
      </c>
      <c r="J616" s="43">
        <v>3</v>
      </c>
      <c r="K616" s="43" t="s">
        <v>48</v>
      </c>
      <c r="L616" s="43">
        <v>8</v>
      </c>
      <c r="M616" s="43">
        <v>643</v>
      </c>
    </row>
    <row r="617" spans="1:13" x14ac:dyDescent="0.25">
      <c r="A617" s="45" t="s">
        <v>3982</v>
      </c>
      <c r="G617" s="43" t="s">
        <v>1218</v>
      </c>
      <c r="H617" s="43" t="s">
        <v>3983</v>
      </c>
      <c r="I617" s="43" t="s">
        <v>1218</v>
      </c>
      <c r="J617" s="43">
        <v>3</v>
      </c>
      <c r="K617" s="43" t="s">
        <v>48</v>
      </c>
      <c r="L617" s="43">
        <v>8</v>
      </c>
      <c r="M617" s="43">
        <v>644</v>
      </c>
    </row>
    <row r="618" spans="1:13" x14ac:dyDescent="0.25">
      <c r="A618" s="45" t="s">
        <v>3984</v>
      </c>
      <c r="G618" s="43" t="s">
        <v>1219</v>
      </c>
      <c r="H618" s="43" t="s">
        <v>3985</v>
      </c>
      <c r="I618" s="43" t="s">
        <v>1219</v>
      </c>
      <c r="J618" s="43">
        <v>3</v>
      </c>
      <c r="K618" s="43" t="s">
        <v>48</v>
      </c>
      <c r="L618" s="43">
        <v>8</v>
      </c>
      <c r="M618" s="43">
        <v>645</v>
      </c>
    </row>
    <row r="619" spans="1:13" x14ac:dyDescent="0.25">
      <c r="A619" s="45" t="s">
        <v>3986</v>
      </c>
      <c r="G619" s="43" t="s">
        <v>1220</v>
      </c>
      <c r="H619" s="43" t="s">
        <v>3987</v>
      </c>
      <c r="I619" s="43" t="s">
        <v>1220</v>
      </c>
      <c r="J619" s="43">
        <v>3</v>
      </c>
      <c r="K619" s="43" t="s">
        <v>48</v>
      </c>
      <c r="L619" s="43">
        <v>8</v>
      </c>
      <c r="M619" s="43">
        <v>646</v>
      </c>
    </row>
    <row r="620" spans="1:13" x14ac:dyDescent="0.25">
      <c r="A620" s="45" t="s">
        <v>3988</v>
      </c>
      <c r="G620" s="43" t="s">
        <v>1221</v>
      </c>
      <c r="H620" s="43" t="s">
        <v>3989</v>
      </c>
      <c r="I620" s="43" t="s">
        <v>1221</v>
      </c>
      <c r="J620" s="43">
        <v>1</v>
      </c>
      <c r="K620" s="43" t="s">
        <v>48</v>
      </c>
      <c r="L620" s="43">
        <v>8</v>
      </c>
      <c r="M620" s="43">
        <v>647</v>
      </c>
    </row>
    <row r="621" spans="1:13" x14ac:dyDescent="0.25">
      <c r="A621" s="45" t="s">
        <v>3990</v>
      </c>
      <c r="G621" s="43" t="s">
        <v>1222</v>
      </c>
      <c r="H621" s="43" t="s">
        <v>3991</v>
      </c>
      <c r="I621" s="43" t="s">
        <v>1222</v>
      </c>
      <c r="J621" s="43">
        <v>2</v>
      </c>
      <c r="K621" s="43" t="s">
        <v>48</v>
      </c>
      <c r="L621" s="43">
        <v>8</v>
      </c>
      <c r="M621" s="43">
        <v>648</v>
      </c>
    </row>
    <row r="622" spans="1:13" x14ac:dyDescent="0.25">
      <c r="A622" s="45" t="s">
        <v>3992</v>
      </c>
      <c r="G622" s="43" t="s">
        <v>1223</v>
      </c>
      <c r="H622" s="43" t="s">
        <v>3993</v>
      </c>
      <c r="I622" s="43" t="s">
        <v>1223</v>
      </c>
      <c r="J622" s="43">
        <v>3</v>
      </c>
      <c r="K622" s="43" t="s">
        <v>48</v>
      </c>
      <c r="L622" s="43">
        <v>8</v>
      </c>
      <c r="M622" s="43">
        <v>649</v>
      </c>
    </row>
    <row r="623" spans="1:13" x14ac:dyDescent="0.25">
      <c r="A623" s="45" t="s">
        <v>3994</v>
      </c>
      <c r="G623" s="43" t="s">
        <v>1224</v>
      </c>
      <c r="H623" s="43" t="s">
        <v>3995</v>
      </c>
      <c r="I623" s="43" t="s">
        <v>1224</v>
      </c>
      <c r="J623" s="43">
        <v>3</v>
      </c>
      <c r="K623" s="43" t="s">
        <v>48</v>
      </c>
      <c r="L623" s="43">
        <v>8</v>
      </c>
      <c r="M623" s="43">
        <v>650</v>
      </c>
    </row>
    <row r="624" spans="1:13" x14ac:dyDescent="0.25">
      <c r="A624" s="45" t="s">
        <v>3996</v>
      </c>
      <c r="G624" s="43" t="s">
        <v>1225</v>
      </c>
      <c r="H624" s="43" t="s">
        <v>3997</v>
      </c>
      <c r="I624" s="43" t="s">
        <v>1225</v>
      </c>
      <c r="J624" s="43">
        <v>3</v>
      </c>
      <c r="K624" s="43" t="s">
        <v>48</v>
      </c>
      <c r="L624" s="43">
        <v>8</v>
      </c>
      <c r="M624" s="43">
        <v>651</v>
      </c>
    </row>
    <row r="625" spans="1:13" x14ac:dyDescent="0.25">
      <c r="A625" s="45" t="s">
        <v>3998</v>
      </c>
      <c r="G625" s="43" t="s">
        <v>1226</v>
      </c>
      <c r="H625" s="43" t="s">
        <v>3999</v>
      </c>
      <c r="I625" s="43" t="s">
        <v>1226</v>
      </c>
      <c r="J625" s="43">
        <v>2</v>
      </c>
      <c r="K625" s="43" t="s">
        <v>48</v>
      </c>
      <c r="L625" s="43">
        <v>8</v>
      </c>
      <c r="M625" s="43">
        <v>652</v>
      </c>
    </row>
    <row r="626" spans="1:13" x14ac:dyDescent="0.25">
      <c r="A626" s="45" t="s">
        <v>4000</v>
      </c>
      <c r="G626" s="43" t="s">
        <v>1227</v>
      </c>
      <c r="H626" s="43" t="s">
        <v>4001</v>
      </c>
      <c r="I626" s="43" t="s">
        <v>1227</v>
      </c>
      <c r="J626" s="43">
        <v>3</v>
      </c>
      <c r="K626" s="43" t="s">
        <v>48</v>
      </c>
      <c r="L626" s="43">
        <v>8</v>
      </c>
      <c r="M626" s="43">
        <v>653</v>
      </c>
    </row>
    <row r="627" spans="1:13" x14ac:dyDescent="0.25">
      <c r="A627" s="45" t="s">
        <v>4002</v>
      </c>
      <c r="G627" s="43" t="s">
        <v>1228</v>
      </c>
      <c r="H627" s="43" t="s">
        <v>4003</v>
      </c>
      <c r="I627" s="43" t="s">
        <v>1228</v>
      </c>
      <c r="J627" s="43">
        <v>3</v>
      </c>
      <c r="K627" s="43" t="s">
        <v>48</v>
      </c>
      <c r="L627" s="43">
        <v>8</v>
      </c>
      <c r="M627" s="43">
        <v>654</v>
      </c>
    </row>
    <row r="628" spans="1:13" x14ac:dyDescent="0.25">
      <c r="A628" s="45" t="s">
        <v>4004</v>
      </c>
      <c r="G628" s="43" t="s">
        <v>1229</v>
      </c>
      <c r="H628" s="43" t="s">
        <v>4005</v>
      </c>
      <c r="I628" s="43" t="s">
        <v>1229</v>
      </c>
      <c r="J628" s="43">
        <v>2</v>
      </c>
      <c r="K628" s="43" t="s">
        <v>48</v>
      </c>
      <c r="L628" s="43">
        <v>8</v>
      </c>
      <c r="M628" s="43">
        <v>655</v>
      </c>
    </row>
    <row r="629" spans="1:13" x14ac:dyDescent="0.25">
      <c r="A629" s="45" t="s">
        <v>4006</v>
      </c>
      <c r="G629" s="43" t="s">
        <v>1230</v>
      </c>
      <c r="H629" s="43" t="s">
        <v>4007</v>
      </c>
      <c r="I629" s="43" t="s">
        <v>1230</v>
      </c>
      <c r="J629" s="43">
        <v>3</v>
      </c>
      <c r="K629" s="43" t="s">
        <v>48</v>
      </c>
      <c r="L629" s="43">
        <v>8</v>
      </c>
      <c r="M629" s="43">
        <v>656</v>
      </c>
    </row>
    <row r="630" spans="1:13" x14ac:dyDescent="0.25">
      <c r="A630" s="45" t="s">
        <v>4008</v>
      </c>
      <c r="G630" s="43" t="s">
        <v>1231</v>
      </c>
      <c r="H630" s="43" t="s">
        <v>4009</v>
      </c>
      <c r="I630" s="43" t="s">
        <v>1231</v>
      </c>
      <c r="J630" s="43">
        <v>3</v>
      </c>
      <c r="K630" s="43" t="s">
        <v>48</v>
      </c>
      <c r="L630" s="43">
        <v>8</v>
      </c>
      <c r="M630" s="43">
        <v>657</v>
      </c>
    </row>
    <row r="631" spans="1:13" x14ac:dyDescent="0.25">
      <c r="A631" s="45" t="s">
        <v>4010</v>
      </c>
      <c r="G631" s="43" t="s">
        <v>1232</v>
      </c>
      <c r="H631" s="43" t="s">
        <v>4011</v>
      </c>
      <c r="I631" s="43" t="s">
        <v>1232</v>
      </c>
      <c r="J631" s="43">
        <v>3</v>
      </c>
      <c r="K631" s="43" t="s">
        <v>48</v>
      </c>
      <c r="L631" s="43">
        <v>8</v>
      </c>
      <c r="M631" s="43">
        <v>658</v>
      </c>
    </row>
    <row r="632" spans="1:13" x14ac:dyDescent="0.25">
      <c r="A632" s="45" t="s">
        <v>4012</v>
      </c>
      <c r="G632" s="43" t="s">
        <v>1233</v>
      </c>
      <c r="H632" s="43" t="s">
        <v>4013</v>
      </c>
      <c r="I632" s="43" t="s">
        <v>1233</v>
      </c>
      <c r="J632" s="43">
        <v>3</v>
      </c>
      <c r="K632" s="43" t="s">
        <v>48</v>
      </c>
      <c r="L632" s="43">
        <v>8</v>
      </c>
      <c r="M632" s="43">
        <v>659</v>
      </c>
    </row>
    <row r="633" spans="1:13" x14ac:dyDescent="0.25">
      <c r="A633" s="45" t="s">
        <v>4014</v>
      </c>
      <c r="G633" s="43" t="s">
        <v>1234</v>
      </c>
      <c r="H633" s="43" t="s">
        <v>4015</v>
      </c>
      <c r="I633" s="43" t="s">
        <v>1234</v>
      </c>
      <c r="J633" s="43">
        <v>1</v>
      </c>
      <c r="K633" s="43" t="s">
        <v>48</v>
      </c>
      <c r="L633" s="43">
        <v>8</v>
      </c>
      <c r="M633" s="43">
        <v>660</v>
      </c>
    </row>
    <row r="634" spans="1:13" x14ac:dyDescent="0.25">
      <c r="A634" s="45" t="s">
        <v>4016</v>
      </c>
      <c r="G634" s="43" t="s">
        <v>1235</v>
      </c>
      <c r="H634" s="43" t="s">
        <v>4017</v>
      </c>
      <c r="I634" s="43" t="s">
        <v>1235</v>
      </c>
      <c r="J634" s="43">
        <v>2</v>
      </c>
      <c r="K634" s="43" t="s">
        <v>48</v>
      </c>
      <c r="L634" s="43">
        <v>8</v>
      </c>
      <c r="M634" s="43">
        <v>661</v>
      </c>
    </row>
    <row r="635" spans="1:13" x14ac:dyDescent="0.25">
      <c r="A635" s="45" t="s">
        <v>4018</v>
      </c>
      <c r="G635" s="43" t="s">
        <v>1236</v>
      </c>
      <c r="H635" s="43" t="s">
        <v>4019</v>
      </c>
      <c r="I635" s="43" t="s">
        <v>1236</v>
      </c>
      <c r="J635" s="43">
        <v>3</v>
      </c>
      <c r="K635" s="43" t="s">
        <v>48</v>
      </c>
      <c r="L635" s="43">
        <v>8</v>
      </c>
      <c r="M635" s="43">
        <v>662</v>
      </c>
    </row>
    <row r="636" spans="1:13" x14ac:dyDescent="0.25">
      <c r="A636" s="45" t="s">
        <v>4020</v>
      </c>
      <c r="G636" s="43" t="s">
        <v>1237</v>
      </c>
      <c r="H636" s="43" t="s">
        <v>4021</v>
      </c>
      <c r="I636" s="43" t="s">
        <v>1237</v>
      </c>
      <c r="J636" s="43">
        <v>3</v>
      </c>
      <c r="K636" s="43" t="s">
        <v>48</v>
      </c>
      <c r="L636" s="43">
        <v>8</v>
      </c>
      <c r="M636" s="43">
        <v>663</v>
      </c>
    </row>
    <row r="637" spans="1:13" x14ac:dyDescent="0.25">
      <c r="A637" s="45" t="s">
        <v>4022</v>
      </c>
      <c r="G637" s="43" t="s">
        <v>1238</v>
      </c>
      <c r="H637" s="43" t="s">
        <v>4023</v>
      </c>
      <c r="I637" s="43" t="s">
        <v>1238</v>
      </c>
      <c r="J637" s="43">
        <v>3</v>
      </c>
      <c r="K637" s="43" t="s">
        <v>48</v>
      </c>
      <c r="L637" s="43">
        <v>8</v>
      </c>
      <c r="M637" s="43">
        <v>664</v>
      </c>
    </row>
    <row r="638" spans="1:13" x14ac:dyDescent="0.25">
      <c r="A638" s="45" t="s">
        <v>4024</v>
      </c>
      <c r="G638" s="43" t="s">
        <v>1239</v>
      </c>
      <c r="H638" s="43" t="s">
        <v>4025</v>
      </c>
      <c r="I638" s="43" t="s">
        <v>1239</v>
      </c>
      <c r="J638" s="43">
        <v>3</v>
      </c>
      <c r="K638" s="43" t="s">
        <v>48</v>
      </c>
      <c r="L638" s="43">
        <v>8</v>
      </c>
      <c r="M638" s="43">
        <v>665</v>
      </c>
    </row>
    <row r="639" spans="1:13" x14ac:dyDescent="0.25">
      <c r="A639" s="45" t="s">
        <v>4026</v>
      </c>
      <c r="G639" s="43" t="s">
        <v>1240</v>
      </c>
      <c r="H639" s="43" t="s">
        <v>4027</v>
      </c>
      <c r="I639" s="43" t="s">
        <v>1240</v>
      </c>
      <c r="J639" s="43">
        <v>3</v>
      </c>
      <c r="K639" s="43" t="s">
        <v>48</v>
      </c>
      <c r="L639" s="43">
        <v>8</v>
      </c>
      <c r="M639" s="43">
        <v>666</v>
      </c>
    </row>
    <row r="640" spans="1:13" x14ac:dyDescent="0.25">
      <c r="A640" s="45" t="s">
        <v>4028</v>
      </c>
      <c r="G640" s="43" t="s">
        <v>1241</v>
      </c>
      <c r="H640" s="43" t="s">
        <v>4029</v>
      </c>
      <c r="I640" s="43" t="s">
        <v>1241</v>
      </c>
      <c r="J640" s="43">
        <v>2</v>
      </c>
      <c r="K640" s="43" t="s">
        <v>48</v>
      </c>
      <c r="L640" s="43">
        <v>8</v>
      </c>
      <c r="M640" s="43">
        <v>667</v>
      </c>
    </row>
    <row r="641" spans="1:13" x14ac:dyDescent="0.25">
      <c r="A641" s="45" t="s">
        <v>4030</v>
      </c>
      <c r="G641" s="43" t="s">
        <v>1242</v>
      </c>
      <c r="H641" s="43" t="s">
        <v>4031</v>
      </c>
      <c r="I641" s="43" t="s">
        <v>1242</v>
      </c>
      <c r="J641" s="43">
        <v>3</v>
      </c>
      <c r="K641" s="43" t="s">
        <v>48</v>
      </c>
      <c r="L641" s="43">
        <v>8</v>
      </c>
      <c r="M641" s="43">
        <v>668</v>
      </c>
    </row>
    <row r="642" spans="1:13" x14ac:dyDescent="0.25">
      <c r="A642" s="45" t="s">
        <v>4032</v>
      </c>
      <c r="G642" s="43" t="s">
        <v>1243</v>
      </c>
      <c r="H642" s="43" t="s">
        <v>4033</v>
      </c>
      <c r="I642" s="43" t="s">
        <v>1243</v>
      </c>
      <c r="J642" s="43">
        <v>3</v>
      </c>
      <c r="K642" s="43" t="s">
        <v>48</v>
      </c>
      <c r="L642" s="43">
        <v>8</v>
      </c>
      <c r="M642" s="43">
        <v>669</v>
      </c>
    </row>
    <row r="643" spans="1:13" x14ac:dyDescent="0.25">
      <c r="A643" s="45" t="s">
        <v>4034</v>
      </c>
      <c r="G643" s="43" t="s">
        <v>1244</v>
      </c>
      <c r="H643" s="43" t="s">
        <v>4035</v>
      </c>
      <c r="I643" s="43" t="s">
        <v>1244</v>
      </c>
      <c r="J643" s="43">
        <v>3</v>
      </c>
      <c r="K643" s="43" t="s">
        <v>48</v>
      </c>
      <c r="L643" s="43">
        <v>8</v>
      </c>
      <c r="M643" s="43">
        <v>670</v>
      </c>
    </row>
    <row r="644" spans="1:13" x14ac:dyDescent="0.25">
      <c r="A644" s="45" t="s">
        <v>4036</v>
      </c>
      <c r="G644" s="43" t="s">
        <v>1245</v>
      </c>
      <c r="H644" s="43" t="s">
        <v>4037</v>
      </c>
      <c r="I644" s="43" t="s">
        <v>1245</v>
      </c>
      <c r="J644" s="43">
        <v>3</v>
      </c>
      <c r="K644" s="43" t="s">
        <v>48</v>
      </c>
      <c r="L644" s="43">
        <v>8</v>
      </c>
      <c r="M644" s="43">
        <v>671</v>
      </c>
    </row>
    <row r="645" spans="1:13" x14ac:dyDescent="0.25">
      <c r="A645" s="45" t="s">
        <v>4038</v>
      </c>
      <c r="G645" s="43" t="s">
        <v>1246</v>
      </c>
      <c r="H645" s="43" t="s">
        <v>4039</v>
      </c>
      <c r="I645" s="43" t="s">
        <v>1246</v>
      </c>
      <c r="J645" s="43">
        <v>3</v>
      </c>
      <c r="K645" s="43" t="s">
        <v>48</v>
      </c>
      <c r="L645" s="43">
        <v>8</v>
      </c>
      <c r="M645" s="43">
        <v>672</v>
      </c>
    </row>
    <row r="646" spans="1:13" x14ac:dyDescent="0.25">
      <c r="A646" s="45" t="s">
        <v>4040</v>
      </c>
      <c r="G646" s="43" t="s">
        <v>1247</v>
      </c>
      <c r="H646" s="43" t="s">
        <v>4041</v>
      </c>
      <c r="I646" s="43" t="s">
        <v>1247</v>
      </c>
      <c r="J646" s="43">
        <v>3</v>
      </c>
      <c r="K646" s="43" t="s">
        <v>48</v>
      </c>
      <c r="L646" s="43">
        <v>8</v>
      </c>
      <c r="M646" s="43">
        <v>673</v>
      </c>
    </row>
    <row r="647" spans="1:13" x14ac:dyDescent="0.25">
      <c r="A647" s="45" t="s">
        <v>4042</v>
      </c>
      <c r="G647" s="43" t="s">
        <v>1248</v>
      </c>
      <c r="H647" s="43" t="s">
        <v>4043</v>
      </c>
      <c r="I647" s="43" t="s">
        <v>1248</v>
      </c>
      <c r="J647" s="43">
        <v>3</v>
      </c>
      <c r="K647" s="43" t="s">
        <v>48</v>
      </c>
      <c r="L647" s="43">
        <v>8</v>
      </c>
      <c r="M647" s="43">
        <v>674</v>
      </c>
    </row>
    <row r="648" spans="1:13" x14ac:dyDescent="0.25">
      <c r="A648" s="45" t="s">
        <v>4044</v>
      </c>
      <c r="G648" s="43" t="s">
        <v>1249</v>
      </c>
      <c r="H648" s="43" t="s">
        <v>4045</v>
      </c>
      <c r="I648" s="43" t="s">
        <v>1249</v>
      </c>
      <c r="J648" s="43">
        <v>2</v>
      </c>
      <c r="K648" s="43" t="s">
        <v>48</v>
      </c>
      <c r="L648" s="43">
        <v>8</v>
      </c>
      <c r="M648" s="43">
        <v>675</v>
      </c>
    </row>
    <row r="649" spans="1:13" x14ac:dyDescent="0.25">
      <c r="A649" s="45" t="s">
        <v>4046</v>
      </c>
      <c r="G649" s="43" t="s">
        <v>1250</v>
      </c>
      <c r="H649" s="43" t="s">
        <v>4047</v>
      </c>
      <c r="I649" s="43" t="s">
        <v>1250</v>
      </c>
      <c r="J649" s="43">
        <v>3</v>
      </c>
      <c r="K649" s="43" t="s">
        <v>48</v>
      </c>
      <c r="L649" s="43">
        <v>8</v>
      </c>
      <c r="M649" s="43">
        <v>676</v>
      </c>
    </row>
    <row r="650" spans="1:13" x14ac:dyDescent="0.25">
      <c r="A650" s="45" t="s">
        <v>4048</v>
      </c>
      <c r="G650" s="43" t="s">
        <v>1251</v>
      </c>
      <c r="H650" s="43" t="s">
        <v>4049</v>
      </c>
      <c r="I650" s="43" t="s">
        <v>1251</v>
      </c>
      <c r="J650" s="43">
        <v>3</v>
      </c>
      <c r="K650" s="43" t="s">
        <v>48</v>
      </c>
      <c r="L650" s="43">
        <v>8</v>
      </c>
      <c r="M650" s="43">
        <v>677</v>
      </c>
    </row>
    <row r="651" spans="1:13" x14ac:dyDescent="0.25">
      <c r="A651" s="45" t="s">
        <v>4050</v>
      </c>
      <c r="G651" s="43" t="s">
        <v>1252</v>
      </c>
      <c r="H651" s="43" t="s">
        <v>4051</v>
      </c>
      <c r="I651" s="43" t="s">
        <v>1252</v>
      </c>
      <c r="J651" s="43">
        <v>3</v>
      </c>
      <c r="K651" s="43" t="s">
        <v>48</v>
      </c>
      <c r="L651" s="43">
        <v>8</v>
      </c>
      <c r="M651" s="43">
        <v>678</v>
      </c>
    </row>
    <row r="652" spans="1:13" x14ac:dyDescent="0.25">
      <c r="A652" s="45" t="s">
        <v>4052</v>
      </c>
      <c r="G652" s="43" t="s">
        <v>1253</v>
      </c>
      <c r="H652" s="43" t="s">
        <v>4053</v>
      </c>
      <c r="I652" s="43" t="s">
        <v>1253</v>
      </c>
      <c r="J652" s="43">
        <v>2</v>
      </c>
      <c r="K652" s="43" t="s">
        <v>48</v>
      </c>
      <c r="L652" s="43">
        <v>8</v>
      </c>
      <c r="M652" s="43">
        <v>679</v>
      </c>
    </row>
    <row r="653" spans="1:13" x14ac:dyDescent="0.25">
      <c r="A653" s="45" t="s">
        <v>4054</v>
      </c>
      <c r="G653" s="43" t="s">
        <v>1254</v>
      </c>
      <c r="H653" s="43" t="s">
        <v>4055</v>
      </c>
      <c r="I653" s="43" t="s">
        <v>1254</v>
      </c>
      <c r="J653" s="43">
        <v>3</v>
      </c>
      <c r="K653" s="43" t="s">
        <v>48</v>
      </c>
      <c r="L653" s="43">
        <v>8</v>
      </c>
      <c r="M653" s="43">
        <v>680</v>
      </c>
    </row>
    <row r="654" spans="1:13" x14ac:dyDescent="0.25">
      <c r="A654" s="45" t="s">
        <v>4056</v>
      </c>
      <c r="G654" s="43" t="s">
        <v>1255</v>
      </c>
      <c r="H654" s="43" t="s">
        <v>4057</v>
      </c>
      <c r="I654" s="43" t="s">
        <v>1255</v>
      </c>
      <c r="J654" s="43">
        <v>3</v>
      </c>
      <c r="K654" s="43" t="s">
        <v>48</v>
      </c>
      <c r="L654" s="43">
        <v>8</v>
      </c>
      <c r="M654" s="43">
        <v>681</v>
      </c>
    </row>
    <row r="655" spans="1:13" x14ac:dyDescent="0.25">
      <c r="A655" s="45" t="s">
        <v>4058</v>
      </c>
      <c r="G655" s="43" t="s">
        <v>1256</v>
      </c>
      <c r="H655" s="43" t="s">
        <v>4059</v>
      </c>
      <c r="I655" s="43" t="s">
        <v>1256</v>
      </c>
      <c r="J655" s="43">
        <v>3</v>
      </c>
      <c r="K655" s="43" t="s">
        <v>48</v>
      </c>
      <c r="L655" s="43">
        <v>8</v>
      </c>
      <c r="M655" s="43">
        <v>682</v>
      </c>
    </row>
    <row r="656" spans="1:13" x14ac:dyDescent="0.25">
      <c r="A656" s="45" t="s">
        <v>4060</v>
      </c>
      <c r="G656" s="43" t="s">
        <v>1257</v>
      </c>
      <c r="H656" s="43" t="s">
        <v>4061</v>
      </c>
      <c r="I656" s="43" t="s">
        <v>1257</v>
      </c>
      <c r="J656" s="43">
        <v>1</v>
      </c>
      <c r="K656" s="43" t="s">
        <v>48</v>
      </c>
      <c r="L656" s="43">
        <v>8</v>
      </c>
      <c r="M656" s="43">
        <v>683</v>
      </c>
    </row>
    <row r="657" spans="1:13" x14ac:dyDescent="0.25">
      <c r="A657" s="45" t="s">
        <v>4062</v>
      </c>
      <c r="G657" s="43" t="s">
        <v>1258</v>
      </c>
      <c r="H657" s="43" t="s">
        <v>4063</v>
      </c>
      <c r="I657" s="43" t="s">
        <v>1258</v>
      </c>
      <c r="J657" s="43">
        <v>2</v>
      </c>
      <c r="K657" s="43" t="s">
        <v>48</v>
      </c>
      <c r="L657" s="43">
        <v>8</v>
      </c>
      <c r="M657" s="43">
        <v>684</v>
      </c>
    </row>
    <row r="658" spans="1:13" x14ac:dyDescent="0.25">
      <c r="A658" s="45" t="s">
        <v>4064</v>
      </c>
      <c r="G658" s="43" t="s">
        <v>1259</v>
      </c>
      <c r="H658" s="43" t="s">
        <v>4065</v>
      </c>
      <c r="I658" s="43" t="s">
        <v>1259</v>
      </c>
      <c r="J658" s="43">
        <v>3</v>
      </c>
      <c r="K658" s="43" t="s">
        <v>48</v>
      </c>
      <c r="L658" s="43">
        <v>8</v>
      </c>
      <c r="M658" s="43">
        <v>685</v>
      </c>
    </row>
    <row r="659" spans="1:13" x14ac:dyDescent="0.25">
      <c r="A659" s="45" t="s">
        <v>4066</v>
      </c>
      <c r="G659" s="43" t="s">
        <v>1260</v>
      </c>
      <c r="H659" s="43" t="s">
        <v>4067</v>
      </c>
      <c r="I659" s="43" t="s">
        <v>1260</v>
      </c>
      <c r="J659" s="43">
        <v>3</v>
      </c>
      <c r="K659" s="43" t="s">
        <v>48</v>
      </c>
      <c r="L659" s="43">
        <v>8</v>
      </c>
      <c r="M659" s="43">
        <v>686</v>
      </c>
    </row>
    <row r="660" spans="1:13" x14ac:dyDescent="0.25">
      <c r="A660" s="45" t="s">
        <v>4068</v>
      </c>
      <c r="G660" s="43" t="s">
        <v>1261</v>
      </c>
      <c r="H660" s="43" t="s">
        <v>4069</v>
      </c>
      <c r="I660" s="43" t="s">
        <v>1261</v>
      </c>
      <c r="J660" s="43">
        <v>3</v>
      </c>
      <c r="K660" s="43" t="s">
        <v>48</v>
      </c>
      <c r="L660" s="43">
        <v>8</v>
      </c>
      <c r="M660" s="43">
        <v>687</v>
      </c>
    </row>
    <row r="661" spans="1:13" x14ac:dyDescent="0.25">
      <c r="A661" s="45" t="s">
        <v>4070</v>
      </c>
      <c r="G661" s="43" t="s">
        <v>1262</v>
      </c>
      <c r="H661" s="43" t="s">
        <v>4071</v>
      </c>
      <c r="I661" s="43" t="s">
        <v>1262</v>
      </c>
      <c r="J661" s="43">
        <v>2</v>
      </c>
      <c r="K661" s="43" t="s">
        <v>48</v>
      </c>
      <c r="L661" s="43">
        <v>8</v>
      </c>
      <c r="M661" s="43">
        <v>688</v>
      </c>
    </row>
    <row r="662" spans="1:13" x14ac:dyDescent="0.25">
      <c r="A662" s="45" t="s">
        <v>4072</v>
      </c>
      <c r="G662" s="43" t="s">
        <v>1263</v>
      </c>
      <c r="H662" s="43" t="s">
        <v>4073</v>
      </c>
      <c r="I662" s="43" t="s">
        <v>1263</v>
      </c>
      <c r="J662" s="43">
        <v>3</v>
      </c>
      <c r="K662" s="43" t="s">
        <v>48</v>
      </c>
      <c r="L662" s="43">
        <v>8</v>
      </c>
      <c r="M662" s="43">
        <v>689</v>
      </c>
    </row>
    <row r="663" spans="1:13" x14ac:dyDescent="0.25">
      <c r="A663" s="45" t="s">
        <v>4074</v>
      </c>
      <c r="G663" s="43" t="s">
        <v>1264</v>
      </c>
      <c r="H663" s="43" t="s">
        <v>4075</v>
      </c>
      <c r="I663" s="43" t="s">
        <v>1264</v>
      </c>
      <c r="J663" s="43">
        <v>3</v>
      </c>
      <c r="K663" s="43" t="s">
        <v>48</v>
      </c>
      <c r="L663" s="43">
        <v>8</v>
      </c>
      <c r="M663" s="43">
        <v>690</v>
      </c>
    </row>
    <row r="664" spans="1:13" x14ac:dyDescent="0.25">
      <c r="A664" s="45" t="s">
        <v>4076</v>
      </c>
      <c r="G664" s="43" t="s">
        <v>1265</v>
      </c>
      <c r="H664" s="43" t="s">
        <v>4077</v>
      </c>
      <c r="I664" s="43" t="s">
        <v>1265</v>
      </c>
      <c r="J664" s="43">
        <v>3</v>
      </c>
      <c r="K664" s="43" t="s">
        <v>48</v>
      </c>
      <c r="L664" s="43">
        <v>8</v>
      </c>
      <c r="M664" s="43">
        <v>691</v>
      </c>
    </row>
    <row r="665" spans="1:13" x14ac:dyDescent="0.25">
      <c r="A665" s="45" t="s">
        <v>4078</v>
      </c>
      <c r="G665" s="43" t="s">
        <v>1266</v>
      </c>
      <c r="H665" s="43" t="s">
        <v>4079</v>
      </c>
      <c r="I665" s="43" t="s">
        <v>1266</v>
      </c>
      <c r="J665" s="43">
        <v>3</v>
      </c>
      <c r="K665" s="43" t="s">
        <v>48</v>
      </c>
      <c r="L665" s="43">
        <v>8</v>
      </c>
      <c r="M665" s="43">
        <v>692</v>
      </c>
    </row>
    <row r="666" spans="1:13" x14ac:dyDescent="0.25">
      <c r="A666" s="45" t="s">
        <v>4080</v>
      </c>
      <c r="G666" s="43" t="s">
        <v>1267</v>
      </c>
      <c r="H666" s="43" t="s">
        <v>4081</v>
      </c>
      <c r="I666" s="43" t="s">
        <v>1267</v>
      </c>
      <c r="J666" s="43">
        <v>2</v>
      </c>
      <c r="K666" s="43" t="s">
        <v>48</v>
      </c>
      <c r="L666" s="43">
        <v>8</v>
      </c>
      <c r="M666" s="43">
        <v>693</v>
      </c>
    </row>
    <row r="667" spans="1:13" x14ac:dyDescent="0.25">
      <c r="A667" s="45" t="s">
        <v>4082</v>
      </c>
      <c r="G667" s="43" t="s">
        <v>1268</v>
      </c>
      <c r="H667" s="43" t="s">
        <v>4083</v>
      </c>
      <c r="I667" s="43" t="s">
        <v>1268</v>
      </c>
      <c r="J667" s="43">
        <v>3</v>
      </c>
      <c r="K667" s="43" t="s">
        <v>48</v>
      </c>
      <c r="L667" s="43">
        <v>8</v>
      </c>
      <c r="M667" s="43">
        <v>694</v>
      </c>
    </row>
    <row r="668" spans="1:13" x14ac:dyDescent="0.25">
      <c r="A668" s="45" t="s">
        <v>4084</v>
      </c>
      <c r="G668" s="43" t="s">
        <v>1269</v>
      </c>
      <c r="H668" s="43" t="s">
        <v>4085</v>
      </c>
      <c r="I668" s="43" t="s">
        <v>1269</v>
      </c>
      <c r="J668" s="43">
        <v>3</v>
      </c>
      <c r="K668" s="43" t="s">
        <v>48</v>
      </c>
      <c r="L668" s="43">
        <v>8</v>
      </c>
      <c r="M668" s="43">
        <v>695</v>
      </c>
    </row>
    <row r="669" spans="1:13" x14ac:dyDescent="0.25">
      <c r="A669" s="45" t="s">
        <v>4086</v>
      </c>
      <c r="G669" s="43" t="s">
        <v>1270</v>
      </c>
      <c r="H669" s="43" t="s">
        <v>4087</v>
      </c>
      <c r="I669" s="43" t="s">
        <v>1270</v>
      </c>
      <c r="J669" s="43">
        <v>3</v>
      </c>
      <c r="K669" s="43" t="s">
        <v>48</v>
      </c>
      <c r="L669" s="43">
        <v>8</v>
      </c>
      <c r="M669" s="43">
        <v>696</v>
      </c>
    </row>
    <row r="670" spans="1:13" x14ac:dyDescent="0.25">
      <c r="A670" s="45" t="s">
        <v>4088</v>
      </c>
      <c r="G670" s="43" t="s">
        <v>1271</v>
      </c>
      <c r="H670" s="43" t="s">
        <v>4089</v>
      </c>
      <c r="I670" s="43" t="s">
        <v>1271</v>
      </c>
      <c r="J670" s="43">
        <v>2</v>
      </c>
      <c r="K670" s="43" t="s">
        <v>48</v>
      </c>
      <c r="L670" s="43">
        <v>8</v>
      </c>
      <c r="M670" s="43">
        <v>697</v>
      </c>
    </row>
    <row r="671" spans="1:13" x14ac:dyDescent="0.25">
      <c r="A671" s="45" t="s">
        <v>4090</v>
      </c>
      <c r="G671" s="43" t="s">
        <v>1272</v>
      </c>
      <c r="H671" s="43" t="s">
        <v>4091</v>
      </c>
      <c r="I671" s="43" t="s">
        <v>1272</v>
      </c>
      <c r="J671" s="43">
        <v>3</v>
      </c>
      <c r="K671" s="43" t="s">
        <v>48</v>
      </c>
      <c r="L671" s="43">
        <v>8</v>
      </c>
      <c r="M671" s="43">
        <v>698</v>
      </c>
    </row>
    <row r="672" spans="1:13" x14ac:dyDescent="0.25">
      <c r="A672" s="45" t="s">
        <v>4092</v>
      </c>
      <c r="G672" s="43" t="s">
        <v>1273</v>
      </c>
      <c r="H672" s="43" t="s">
        <v>4093</v>
      </c>
      <c r="I672" s="43" t="s">
        <v>1273</v>
      </c>
      <c r="J672" s="43">
        <v>3</v>
      </c>
      <c r="K672" s="43" t="s">
        <v>48</v>
      </c>
      <c r="L672" s="43">
        <v>8</v>
      </c>
      <c r="M672" s="43">
        <v>699</v>
      </c>
    </row>
    <row r="673" spans="1:13" x14ac:dyDescent="0.25">
      <c r="A673" s="45" t="s">
        <v>4094</v>
      </c>
      <c r="G673" s="43" t="s">
        <v>1274</v>
      </c>
      <c r="H673" s="43" t="s">
        <v>4095</v>
      </c>
      <c r="I673" s="43" t="s">
        <v>1274</v>
      </c>
      <c r="J673" s="43">
        <v>3</v>
      </c>
      <c r="K673" s="43" t="s">
        <v>48</v>
      </c>
      <c r="L673" s="43">
        <v>8</v>
      </c>
      <c r="M673" s="43">
        <v>700</v>
      </c>
    </row>
    <row r="674" spans="1:13" x14ac:dyDescent="0.25">
      <c r="A674" s="45" t="s">
        <v>4096</v>
      </c>
      <c r="G674" s="43" t="s">
        <v>1275</v>
      </c>
      <c r="H674" s="43" t="s">
        <v>4097</v>
      </c>
      <c r="I674" s="43" t="s">
        <v>1275</v>
      </c>
      <c r="J674" s="43">
        <v>3</v>
      </c>
      <c r="K674" s="43" t="s">
        <v>48</v>
      </c>
      <c r="L674" s="43">
        <v>8</v>
      </c>
      <c r="M674" s="43">
        <v>701</v>
      </c>
    </row>
    <row r="675" spans="1:13" x14ac:dyDescent="0.25">
      <c r="A675" s="45" t="s">
        <v>4098</v>
      </c>
      <c r="G675" s="43" t="s">
        <v>1276</v>
      </c>
      <c r="H675" s="43" t="s">
        <v>4099</v>
      </c>
      <c r="I675" s="43" t="s">
        <v>1276</v>
      </c>
      <c r="J675" s="43">
        <v>3</v>
      </c>
      <c r="K675" s="43" t="s">
        <v>48</v>
      </c>
      <c r="L675" s="43">
        <v>8</v>
      </c>
      <c r="M675" s="43">
        <v>702</v>
      </c>
    </row>
    <row r="676" spans="1:13" x14ac:dyDescent="0.25">
      <c r="A676" s="45" t="s">
        <v>4100</v>
      </c>
      <c r="G676" s="43" t="s">
        <v>1277</v>
      </c>
      <c r="H676" s="43" t="s">
        <v>4101</v>
      </c>
      <c r="I676" s="43" t="s">
        <v>1277</v>
      </c>
      <c r="J676" s="43">
        <v>2</v>
      </c>
      <c r="K676" s="43" t="s">
        <v>48</v>
      </c>
      <c r="L676" s="43">
        <v>8</v>
      </c>
      <c r="M676" s="43">
        <v>703</v>
      </c>
    </row>
    <row r="677" spans="1:13" x14ac:dyDescent="0.25">
      <c r="A677" s="45" t="s">
        <v>4102</v>
      </c>
      <c r="G677" s="43" t="s">
        <v>1278</v>
      </c>
      <c r="H677" s="43" t="s">
        <v>4103</v>
      </c>
      <c r="I677" s="43" t="s">
        <v>1278</v>
      </c>
      <c r="J677" s="43">
        <v>3</v>
      </c>
      <c r="K677" s="43" t="s">
        <v>48</v>
      </c>
      <c r="L677" s="43">
        <v>8</v>
      </c>
      <c r="M677" s="43">
        <v>704</v>
      </c>
    </row>
    <row r="678" spans="1:13" x14ac:dyDescent="0.25">
      <c r="A678" s="45" t="s">
        <v>4104</v>
      </c>
      <c r="G678" s="43" t="s">
        <v>1279</v>
      </c>
      <c r="H678" s="43" t="s">
        <v>4105</v>
      </c>
      <c r="I678" s="43" t="s">
        <v>1279</v>
      </c>
      <c r="J678" s="43">
        <v>3</v>
      </c>
      <c r="K678" s="43" t="s">
        <v>48</v>
      </c>
      <c r="L678" s="43">
        <v>8</v>
      </c>
      <c r="M678" s="43">
        <v>705</v>
      </c>
    </row>
    <row r="679" spans="1:13" x14ac:dyDescent="0.25">
      <c r="A679" s="45" t="s">
        <v>4106</v>
      </c>
      <c r="G679" s="43" t="s">
        <v>1280</v>
      </c>
      <c r="H679" s="43" t="s">
        <v>4107</v>
      </c>
      <c r="I679" s="43" t="s">
        <v>1280</v>
      </c>
      <c r="J679" s="43">
        <v>3</v>
      </c>
      <c r="K679" s="43" t="s">
        <v>48</v>
      </c>
      <c r="L679" s="43">
        <v>8</v>
      </c>
      <c r="M679" s="43">
        <v>706</v>
      </c>
    </row>
    <row r="680" spans="1:13" x14ac:dyDescent="0.25">
      <c r="A680" s="45" t="s">
        <v>4108</v>
      </c>
      <c r="G680" s="43" t="s">
        <v>1281</v>
      </c>
      <c r="H680" s="43" t="s">
        <v>4109</v>
      </c>
      <c r="I680" s="43" t="s">
        <v>1281</v>
      </c>
      <c r="J680" s="43">
        <v>1</v>
      </c>
      <c r="K680" s="43" t="s">
        <v>50</v>
      </c>
      <c r="L680" s="43">
        <v>9</v>
      </c>
      <c r="M680" s="43">
        <v>711</v>
      </c>
    </row>
    <row r="681" spans="1:13" x14ac:dyDescent="0.25">
      <c r="A681" s="45" t="s">
        <v>4110</v>
      </c>
      <c r="G681" s="43" t="s">
        <v>1282</v>
      </c>
      <c r="H681" s="43" t="s">
        <v>1283</v>
      </c>
      <c r="I681" s="43" t="s">
        <v>1282</v>
      </c>
      <c r="J681" s="43">
        <v>2</v>
      </c>
      <c r="K681" s="43" t="s">
        <v>50</v>
      </c>
      <c r="L681" s="43">
        <v>9</v>
      </c>
      <c r="M681" s="43">
        <v>712</v>
      </c>
    </row>
    <row r="682" spans="1:13" x14ac:dyDescent="0.25">
      <c r="A682" s="45" t="s">
        <v>4111</v>
      </c>
      <c r="G682" s="43" t="s">
        <v>1284</v>
      </c>
      <c r="H682" s="43" t="s">
        <v>1285</v>
      </c>
      <c r="I682" s="43" t="s">
        <v>1284</v>
      </c>
      <c r="J682" s="43">
        <v>3</v>
      </c>
      <c r="K682" s="43" t="s">
        <v>50</v>
      </c>
      <c r="L682" s="43">
        <v>9</v>
      </c>
      <c r="M682" s="43">
        <v>713</v>
      </c>
    </row>
    <row r="683" spans="1:13" x14ac:dyDescent="0.25">
      <c r="A683" s="45" t="s">
        <v>4112</v>
      </c>
      <c r="G683" s="43" t="s">
        <v>1286</v>
      </c>
      <c r="H683" s="43" t="s">
        <v>1287</v>
      </c>
      <c r="I683" s="43" t="s">
        <v>1286</v>
      </c>
      <c r="J683" s="43">
        <v>3</v>
      </c>
      <c r="K683" s="43" t="s">
        <v>50</v>
      </c>
      <c r="L683" s="43">
        <v>9</v>
      </c>
      <c r="M683" s="43">
        <v>714</v>
      </c>
    </row>
    <row r="684" spans="1:13" x14ac:dyDescent="0.25">
      <c r="A684" s="45" t="s">
        <v>4113</v>
      </c>
      <c r="G684" s="43" t="s">
        <v>1288</v>
      </c>
      <c r="H684" s="43" t="s">
        <v>1289</v>
      </c>
      <c r="I684" s="43" t="s">
        <v>1288</v>
      </c>
      <c r="J684" s="43">
        <v>3</v>
      </c>
      <c r="K684" s="43" t="s">
        <v>50</v>
      </c>
      <c r="L684" s="43">
        <v>9</v>
      </c>
      <c r="M684" s="43">
        <v>715</v>
      </c>
    </row>
    <row r="685" spans="1:13" x14ac:dyDescent="0.25">
      <c r="A685" s="45" t="s">
        <v>4114</v>
      </c>
      <c r="G685" s="43" t="s">
        <v>1290</v>
      </c>
      <c r="H685" s="43" t="s">
        <v>1291</v>
      </c>
      <c r="I685" s="43" t="s">
        <v>1290</v>
      </c>
      <c r="J685" s="43">
        <v>3</v>
      </c>
      <c r="K685" s="43" t="s">
        <v>50</v>
      </c>
      <c r="L685" s="43">
        <v>9</v>
      </c>
      <c r="M685" s="43">
        <v>716</v>
      </c>
    </row>
    <row r="686" spans="1:13" x14ac:dyDescent="0.25">
      <c r="A686" s="45" t="s">
        <v>4115</v>
      </c>
      <c r="G686" s="43" t="s">
        <v>1292</v>
      </c>
      <c r="H686" s="43" t="s">
        <v>1293</v>
      </c>
      <c r="I686" s="43" t="s">
        <v>1292</v>
      </c>
      <c r="J686" s="43">
        <v>2</v>
      </c>
      <c r="K686" s="43" t="s">
        <v>50</v>
      </c>
      <c r="L686" s="43">
        <v>9</v>
      </c>
      <c r="M686" s="43">
        <v>717</v>
      </c>
    </row>
    <row r="687" spans="1:13" x14ac:dyDescent="0.25">
      <c r="A687" s="45" t="s">
        <v>4116</v>
      </c>
      <c r="G687" s="43" t="s">
        <v>1294</v>
      </c>
      <c r="H687" s="43" t="s">
        <v>1295</v>
      </c>
      <c r="I687" s="43" t="s">
        <v>1294</v>
      </c>
      <c r="J687" s="43">
        <v>3</v>
      </c>
      <c r="K687" s="43" t="s">
        <v>50</v>
      </c>
      <c r="L687" s="43">
        <v>9</v>
      </c>
      <c r="M687" s="43">
        <v>718</v>
      </c>
    </row>
    <row r="688" spans="1:13" x14ac:dyDescent="0.25">
      <c r="A688" s="45" t="s">
        <v>4117</v>
      </c>
      <c r="G688" s="43" t="s">
        <v>1296</v>
      </c>
      <c r="H688" s="43" t="s">
        <v>1297</v>
      </c>
      <c r="I688" s="43" t="s">
        <v>1296</v>
      </c>
      <c r="J688" s="43">
        <v>2</v>
      </c>
      <c r="K688" s="43" t="s">
        <v>50</v>
      </c>
      <c r="L688" s="43">
        <v>9</v>
      </c>
      <c r="M688" s="43">
        <v>719</v>
      </c>
    </row>
    <row r="689" spans="1:13" x14ac:dyDescent="0.25">
      <c r="A689" s="45" t="s">
        <v>4118</v>
      </c>
      <c r="G689" s="43" t="s">
        <v>1298</v>
      </c>
      <c r="H689" s="43" t="s">
        <v>4119</v>
      </c>
      <c r="I689" s="43" t="s">
        <v>1298</v>
      </c>
      <c r="J689" s="43">
        <v>3</v>
      </c>
      <c r="K689" s="43" t="s">
        <v>50</v>
      </c>
      <c r="L689" s="43">
        <v>9</v>
      </c>
      <c r="M689" s="43">
        <v>720</v>
      </c>
    </row>
    <row r="690" spans="1:13" x14ac:dyDescent="0.25">
      <c r="A690" s="45" t="s">
        <v>4120</v>
      </c>
      <c r="G690" s="43" t="s">
        <v>1299</v>
      </c>
      <c r="H690" s="43" t="s">
        <v>4121</v>
      </c>
      <c r="I690" s="43" t="s">
        <v>1299</v>
      </c>
      <c r="J690" s="43">
        <v>1</v>
      </c>
      <c r="K690" s="43" t="s">
        <v>50</v>
      </c>
      <c r="L690" s="43">
        <v>9</v>
      </c>
      <c r="M690" s="43">
        <v>721</v>
      </c>
    </row>
    <row r="691" spans="1:13" x14ac:dyDescent="0.25">
      <c r="A691" s="45" t="s">
        <v>4122</v>
      </c>
      <c r="G691" s="43" t="s">
        <v>1300</v>
      </c>
      <c r="H691" s="43" t="s">
        <v>1301</v>
      </c>
      <c r="I691" s="43" t="s">
        <v>1300</v>
      </c>
      <c r="J691" s="43">
        <v>2</v>
      </c>
      <c r="K691" s="43" t="s">
        <v>50</v>
      </c>
      <c r="L691" s="43">
        <v>9</v>
      </c>
      <c r="M691" s="43">
        <v>722</v>
      </c>
    </row>
    <row r="692" spans="1:13" x14ac:dyDescent="0.25">
      <c r="A692" s="45" t="s">
        <v>4123</v>
      </c>
      <c r="G692" s="43" t="s">
        <v>1302</v>
      </c>
      <c r="H692" s="43" t="s">
        <v>1303</v>
      </c>
      <c r="I692" s="43" t="s">
        <v>1302</v>
      </c>
      <c r="J692" s="43">
        <v>3</v>
      </c>
      <c r="K692" s="43" t="s">
        <v>50</v>
      </c>
      <c r="L692" s="43">
        <v>9</v>
      </c>
      <c r="M692" s="43">
        <v>723</v>
      </c>
    </row>
    <row r="693" spans="1:13" x14ac:dyDescent="0.25">
      <c r="A693" s="45" t="s">
        <v>4124</v>
      </c>
      <c r="G693" s="43" t="s">
        <v>1304</v>
      </c>
      <c r="H693" s="43" t="s">
        <v>1305</v>
      </c>
      <c r="I693" s="43" t="s">
        <v>1304</v>
      </c>
      <c r="J693" s="43">
        <v>3</v>
      </c>
      <c r="K693" s="43" t="s">
        <v>50</v>
      </c>
      <c r="L693" s="43">
        <v>9</v>
      </c>
      <c r="M693" s="43">
        <v>724</v>
      </c>
    </row>
    <row r="694" spans="1:13" x14ac:dyDescent="0.25">
      <c r="A694" s="45" t="s">
        <v>4125</v>
      </c>
      <c r="G694" s="43" t="s">
        <v>1306</v>
      </c>
      <c r="H694" s="43" t="s">
        <v>1307</v>
      </c>
      <c r="I694" s="43" t="s">
        <v>1306</v>
      </c>
      <c r="J694" s="43">
        <v>3</v>
      </c>
      <c r="K694" s="43" t="s">
        <v>50</v>
      </c>
      <c r="L694" s="43">
        <v>9</v>
      </c>
      <c r="M694" s="43">
        <v>725</v>
      </c>
    </row>
    <row r="695" spans="1:13" x14ac:dyDescent="0.25">
      <c r="A695" s="45" t="s">
        <v>4126</v>
      </c>
      <c r="G695" s="43" t="s">
        <v>1308</v>
      </c>
      <c r="H695" s="43" t="s">
        <v>1309</v>
      </c>
      <c r="I695" s="43" t="s">
        <v>1308</v>
      </c>
      <c r="J695" s="43">
        <v>2</v>
      </c>
      <c r="K695" s="43" t="s">
        <v>50</v>
      </c>
      <c r="L695" s="43">
        <v>9</v>
      </c>
      <c r="M695" s="43">
        <v>726</v>
      </c>
    </row>
    <row r="696" spans="1:13" x14ac:dyDescent="0.25">
      <c r="A696" s="45" t="s">
        <v>4127</v>
      </c>
      <c r="G696" s="43" t="s">
        <v>1310</v>
      </c>
      <c r="H696" s="43" t="s">
        <v>1311</v>
      </c>
      <c r="I696" s="43" t="s">
        <v>1310</v>
      </c>
      <c r="J696" s="43">
        <v>3</v>
      </c>
      <c r="K696" s="43" t="s">
        <v>50</v>
      </c>
      <c r="L696" s="43">
        <v>9</v>
      </c>
      <c r="M696" s="43">
        <v>727</v>
      </c>
    </row>
    <row r="697" spans="1:13" x14ac:dyDescent="0.25">
      <c r="A697" s="45" t="s">
        <v>4128</v>
      </c>
      <c r="G697" s="43" t="s">
        <v>1312</v>
      </c>
      <c r="H697" s="43" t="s">
        <v>1313</v>
      </c>
      <c r="I697" s="43" t="s">
        <v>1312</v>
      </c>
      <c r="J697" s="43">
        <v>2</v>
      </c>
      <c r="K697" s="43" t="s">
        <v>50</v>
      </c>
      <c r="L697" s="43">
        <v>9</v>
      </c>
      <c r="M697" s="43">
        <v>728</v>
      </c>
    </row>
    <row r="698" spans="1:13" x14ac:dyDescent="0.25">
      <c r="A698" s="45" t="s">
        <v>4129</v>
      </c>
      <c r="G698" s="43" t="s">
        <v>1314</v>
      </c>
      <c r="H698" s="43" t="s">
        <v>4130</v>
      </c>
      <c r="I698" s="43" t="s">
        <v>1314</v>
      </c>
      <c r="J698" s="43">
        <v>3</v>
      </c>
      <c r="K698" s="43" t="s">
        <v>50</v>
      </c>
      <c r="L698" s="43">
        <v>9</v>
      </c>
      <c r="M698" s="43">
        <v>729</v>
      </c>
    </row>
    <row r="699" spans="1:13" x14ac:dyDescent="0.25">
      <c r="A699" s="45" t="s">
        <v>4131</v>
      </c>
      <c r="G699" s="43" t="s">
        <v>1315</v>
      </c>
      <c r="H699" s="43" t="s">
        <v>1316</v>
      </c>
      <c r="I699" s="43" t="s">
        <v>1315</v>
      </c>
      <c r="J699" s="43">
        <v>2</v>
      </c>
      <c r="K699" s="43" t="s">
        <v>50</v>
      </c>
      <c r="L699" s="43">
        <v>9</v>
      </c>
      <c r="M699" s="43">
        <v>730</v>
      </c>
    </row>
    <row r="700" spans="1:13" x14ac:dyDescent="0.25">
      <c r="A700" s="45" t="s">
        <v>4132</v>
      </c>
      <c r="G700" s="43" t="s">
        <v>1317</v>
      </c>
      <c r="H700" s="43" t="s">
        <v>1318</v>
      </c>
      <c r="I700" s="43" t="s">
        <v>1317</v>
      </c>
      <c r="J700" s="43">
        <v>3</v>
      </c>
      <c r="K700" s="43" t="s">
        <v>50</v>
      </c>
      <c r="L700" s="43">
        <v>9</v>
      </c>
      <c r="M700" s="43">
        <v>731</v>
      </c>
    </row>
    <row r="701" spans="1:13" x14ac:dyDescent="0.25">
      <c r="A701" s="45" t="s">
        <v>4133</v>
      </c>
      <c r="G701" s="43" t="s">
        <v>1319</v>
      </c>
      <c r="H701" s="43" t="s">
        <v>1320</v>
      </c>
      <c r="I701" s="43" t="s">
        <v>1319</v>
      </c>
      <c r="J701" s="43">
        <v>3</v>
      </c>
      <c r="K701" s="43" t="s">
        <v>50</v>
      </c>
      <c r="L701" s="43">
        <v>9</v>
      </c>
      <c r="M701" s="43">
        <v>732</v>
      </c>
    </row>
    <row r="702" spans="1:13" x14ac:dyDescent="0.25">
      <c r="A702" s="45" t="s">
        <v>4134</v>
      </c>
      <c r="G702" s="43" t="s">
        <v>1321</v>
      </c>
      <c r="H702" s="43" t="s">
        <v>1322</v>
      </c>
      <c r="I702" s="43" t="s">
        <v>1321</v>
      </c>
      <c r="J702" s="43">
        <v>3</v>
      </c>
      <c r="K702" s="43" t="s">
        <v>50</v>
      </c>
      <c r="L702" s="43">
        <v>9</v>
      </c>
      <c r="M702" s="43">
        <v>733</v>
      </c>
    </row>
    <row r="703" spans="1:13" x14ac:dyDescent="0.25">
      <c r="A703" s="45" t="s">
        <v>4135</v>
      </c>
      <c r="G703" s="43" t="s">
        <v>1323</v>
      </c>
      <c r="H703" s="43" t="s">
        <v>1325</v>
      </c>
      <c r="I703" s="43" t="s">
        <v>1323</v>
      </c>
      <c r="J703" s="43">
        <v>1</v>
      </c>
      <c r="K703" s="43" t="s">
        <v>50</v>
      </c>
      <c r="L703" s="43">
        <v>9</v>
      </c>
      <c r="M703" s="43">
        <v>734</v>
      </c>
    </row>
    <row r="704" spans="1:13" x14ac:dyDescent="0.25">
      <c r="A704" s="45" t="s">
        <v>4136</v>
      </c>
      <c r="G704" s="43" t="s">
        <v>1324</v>
      </c>
      <c r="H704" s="43" t="s">
        <v>4137</v>
      </c>
      <c r="I704" s="43" t="s">
        <v>1324</v>
      </c>
      <c r="J704" s="43">
        <v>2</v>
      </c>
      <c r="K704" s="43" t="s">
        <v>50</v>
      </c>
      <c r="L704" s="43">
        <v>9</v>
      </c>
      <c r="M704" s="43">
        <v>735</v>
      </c>
    </row>
    <row r="705" spans="1:13" x14ac:dyDescent="0.25">
      <c r="A705" s="45" t="s">
        <v>4138</v>
      </c>
      <c r="G705" s="43" t="s">
        <v>1326</v>
      </c>
      <c r="H705" s="43" t="s">
        <v>1327</v>
      </c>
      <c r="I705" s="43" t="s">
        <v>1326</v>
      </c>
      <c r="J705" s="43">
        <v>3</v>
      </c>
      <c r="K705" s="43" t="s">
        <v>50</v>
      </c>
      <c r="L705" s="43">
        <v>9</v>
      </c>
      <c r="M705" s="43">
        <v>736</v>
      </c>
    </row>
    <row r="706" spans="1:13" x14ac:dyDescent="0.25">
      <c r="A706" s="45" t="s">
        <v>4139</v>
      </c>
      <c r="G706" s="43" t="s">
        <v>1328</v>
      </c>
      <c r="H706" s="43" t="s">
        <v>4140</v>
      </c>
      <c r="I706" s="43" t="s">
        <v>1328</v>
      </c>
      <c r="J706" s="43">
        <v>1</v>
      </c>
      <c r="K706" s="43" t="s">
        <v>50</v>
      </c>
      <c r="L706" s="43">
        <v>9</v>
      </c>
      <c r="M706" s="43">
        <v>737</v>
      </c>
    </row>
    <row r="707" spans="1:13" x14ac:dyDescent="0.25">
      <c r="A707" s="45" t="s">
        <v>4141</v>
      </c>
      <c r="G707" s="43" t="s">
        <v>1329</v>
      </c>
      <c r="H707" s="43" t="s">
        <v>1330</v>
      </c>
      <c r="I707" s="43" t="s">
        <v>1329</v>
      </c>
      <c r="J707" s="43">
        <v>2</v>
      </c>
      <c r="K707" s="43" t="s">
        <v>50</v>
      </c>
      <c r="L707" s="43">
        <v>9</v>
      </c>
      <c r="M707" s="43">
        <v>738</v>
      </c>
    </row>
    <row r="708" spans="1:13" x14ac:dyDescent="0.25">
      <c r="A708" s="45" t="s">
        <v>4142</v>
      </c>
      <c r="G708" s="43" t="s">
        <v>1331</v>
      </c>
      <c r="H708" s="43" t="s">
        <v>1332</v>
      </c>
      <c r="I708" s="43" t="s">
        <v>1331</v>
      </c>
      <c r="J708" s="43">
        <v>3</v>
      </c>
      <c r="K708" s="43" t="s">
        <v>50</v>
      </c>
      <c r="L708" s="43">
        <v>9</v>
      </c>
      <c r="M708" s="43">
        <v>739</v>
      </c>
    </row>
    <row r="709" spans="1:13" x14ac:dyDescent="0.25">
      <c r="A709" s="45" t="s">
        <v>4143</v>
      </c>
      <c r="G709" s="43" t="s">
        <v>1333</v>
      </c>
      <c r="H709" s="43" t="s">
        <v>1334</v>
      </c>
      <c r="I709" s="43" t="s">
        <v>1333</v>
      </c>
      <c r="J709" s="43">
        <v>3</v>
      </c>
      <c r="K709" s="43" t="s">
        <v>50</v>
      </c>
      <c r="L709" s="43">
        <v>9</v>
      </c>
      <c r="M709" s="43">
        <v>740</v>
      </c>
    </row>
    <row r="710" spans="1:13" x14ac:dyDescent="0.25">
      <c r="A710" s="45" t="s">
        <v>4144</v>
      </c>
      <c r="G710" s="43" t="s">
        <v>1335</v>
      </c>
      <c r="H710" s="43" t="s">
        <v>1336</v>
      </c>
      <c r="I710" s="43" t="s">
        <v>1335</v>
      </c>
      <c r="J710" s="43">
        <v>3</v>
      </c>
      <c r="K710" s="43" t="s">
        <v>50</v>
      </c>
      <c r="L710" s="43">
        <v>9</v>
      </c>
      <c r="M710" s="43">
        <v>741</v>
      </c>
    </row>
    <row r="711" spans="1:13" x14ac:dyDescent="0.25">
      <c r="A711" s="45" t="s">
        <v>4145</v>
      </c>
      <c r="G711" s="43" t="s">
        <v>1337</v>
      </c>
      <c r="H711" s="43" t="s">
        <v>1338</v>
      </c>
      <c r="I711" s="43" t="s">
        <v>1337</v>
      </c>
      <c r="J711" s="43">
        <v>3</v>
      </c>
      <c r="K711" s="43" t="s">
        <v>50</v>
      </c>
      <c r="L711" s="43">
        <v>9</v>
      </c>
      <c r="M711" s="43">
        <v>742</v>
      </c>
    </row>
    <row r="712" spans="1:13" x14ac:dyDescent="0.25">
      <c r="A712" s="45" t="s">
        <v>4146</v>
      </c>
      <c r="G712" s="43" t="s">
        <v>1339</v>
      </c>
      <c r="H712" s="43" t="s">
        <v>1340</v>
      </c>
      <c r="I712" s="43" t="s">
        <v>1339</v>
      </c>
      <c r="J712" s="43">
        <v>3</v>
      </c>
      <c r="K712" s="43" t="s">
        <v>50</v>
      </c>
      <c r="L712" s="43">
        <v>9</v>
      </c>
      <c r="M712" s="43">
        <v>743</v>
      </c>
    </row>
    <row r="713" spans="1:13" x14ac:dyDescent="0.25">
      <c r="A713" s="45" t="s">
        <v>4147</v>
      </c>
      <c r="G713" s="43" t="s">
        <v>1341</v>
      </c>
      <c r="H713" s="43" t="s">
        <v>1342</v>
      </c>
      <c r="I713" s="43" t="s">
        <v>1341</v>
      </c>
      <c r="J713" s="43">
        <v>3</v>
      </c>
      <c r="K713" s="43" t="s">
        <v>50</v>
      </c>
      <c r="L713" s="43">
        <v>9</v>
      </c>
      <c r="M713" s="43">
        <v>744</v>
      </c>
    </row>
    <row r="714" spans="1:13" x14ac:dyDescent="0.25">
      <c r="A714" s="45" t="s">
        <v>4148</v>
      </c>
      <c r="G714" s="43" t="s">
        <v>1343</v>
      </c>
      <c r="H714" s="43" t="s">
        <v>1344</v>
      </c>
      <c r="I714" s="43" t="s">
        <v>1343</v>
      </c>
      <c r="J714" s="43">
        <v>3</v>
      </c>
      <c r="K714" s="43" t="s">
        <v>50</v>
      </c>
      <c r="L714" s="43">
        <v>9</v>
      </c>
      <c r="M714" s="43">
        <v>745</v>
      </c>
    </row>
    <row r="715" spans="1:13" x14ac:dyDescent="0.25">
      <c r="A715" s="45" t="s">
        <v>4149</v>
      </c>
      <c r="G715" s="43" t="s">
        <v>1345</v>
      </c>
      <c r="H715" s="43" t="s">
        <v>1346</v>
      </c>
      <c r="I715" s="43" t="s">
        <v>1345</v>
      </c>
      <c r="J715" s="43">
        <v>3</v>
      </c>
      <c r="K715" s="43" t="s">
        <v>50</v>
      </c>
      <c r="L715" s="43">
        <v>9</v>
      </c>
      <c r="M715" s="43">
        <v>746</v>
      </c>
    </row>
    <row r="716" spans="1:13" x14ac:dyDescent="0.25">
      <c r="A716" s="45" t="s">
        <v>4150</v>
      </c>
      <c r="G716" s="43" t="s">
        <v>1347</v>
      </c>
      <c r="H716" s="43" t="s">
        <v>1348</v>
      </c>
      <c r="I716" s="43" t="s">
        <v>1347</v>
      </c>
      <c r="J716" s="43">
        <v>3</v>
      </c>
      <c r="K716" s="43" t="s">
        <v>50</v>
      </c>
      <c r="L716" s="43">
        <v>9</v>
      </c>
      <c r="M716" s="43">
        <v>747</v>
      </c>
    </row>
    <row r="717" spans="1:13" x14ac:dyDescent="0.25">
      <c r="A717" s="45" t="s">
        <v>4151</v>
      </c>
      <c r="G717" s="43" t="s">
        <v>1349</v>
      </c>
      <c r="H717" s="43" t="s">
        <v>1350</v>
      </c>
      <c r="I717" s="43" t="s">
        <v>1349</v>
      </c>
      <c r="J717" s="43">
        <v>2</v>
      </c>
      <c r="K717" s="43" t="s">
        <v>50</v>
      </c>
      <c r="L717" s="43">
        <v>9</v>
      </c>
      <c r="M717" s="43">
        <v>748</v>
      </c>
    </row>
    <row r="718" spans="1:13" x14ac:dyDescent="0.25">
      <c r="A718" s="45" t="s">
        <v>4152</v>
      </c>
      <c r="G718" s="43" t="s">
        <v>1351</v>
      </c>
      <c r="H718" s="43" t="s">
        <v>1352</v>
      </c>
      <c r="I718" s="43" t="s">
        <v>1351</v>
      </c>
      <c r="J718" s="43">
        <v>3</v>
      </c>
      <c r="K718" s="43" t="s">
        <v>50</v>
      </c>
      <c r="L718" s="43">
        <v>9</v>
      </c>
      <c r="M718" s="43">
        <v>749</v>
      </c>
    </row>
    <row r="719" spans="1:13" x14ac:dyDescent="0.25">
      <c r="G719" s="43" t="s">
        <v>1353</v>
      </c>
      <c r="H719" s="43" t="s">
        <v>1354</v>
      </c>
      <c r="I719" s="43" t="s">
        <v>1353</v>
      </c>
      <c r="J719" s="43">
        <v>3</v>
      </c>
      <c r="K719" s="43" t="s">
        <v>50</v>
      </c>
      <c r="L719" s="43">
        <v>9</v>
      </c>
      <c r="M719" s="43">
        <v>750</v>
      </c>
    </row>
    <row r="720" spans="1:13" x14ac:dyDescent="0.25">
      <c r="G720" s="43" t="s">
        <v>1355</v>
      </c>
      <c r="H720" s="43" t="s">
        <v>1356</v>
      </c>
      <c r="I720" s="43" t="s">
        <v>1355</v>
      </c>
      <c r="J720" s="43">
        <v>3</v>
      </c>
      <c r="K720" s="43" t="s">
        <v>50</v>
      </c>
      <c r="L720" s="43">
        <v>9</v>
      </c>
      <c r="M720" s="43">
        <v>751</v>
      </c>
    </row>
    <row r="721" spans="7:13" x14ac:dyDescent="0.25">
      <c r="G721" s="43" t="s">
        <v>1357</v>
      </c>
      <c r="H721" s="43" t="s">
        <v>1358</v>
      </c>
      <c r="I721" s="43" t="s">
        <v>1357</v>
      </c>
      <c r="J721" s="43">
        <v>3</v>
      </c>
      <c r="K721" s="43" t="s">
        <v>50</v>
      </c>
      <c r="L721" s="43">
        <v>9</v>
      </c>
      <c r="M721" s="43">
        <v>752</v>
      </c>
    </row>
    <row r="722" spans="7:13" x14ac:dyDescent="0.25">
      <c r="G722" s="43" t="s">
        <v>1359</v>
      </c>
      <c r="H722" s="43" t="s">
        <v>1360</v>
      </c>
      <c r="I722" s="43" t="s">
        <v>1359</v>
      </c>
      <c r="J722" s="43">
        <v>3</v>
      </c>
      <c r="K722" s="43" t="s">
        <v>50</v>
      </c>
      <c r="L722" s="43">
        <v>9</v>
      </c>
      <c r="M722" s="43">
        <v>753</v>
      </c>
    </row>
    <row r="723" spans="7:13" x14ac:dyDescent="0.25">
      <c r="G723" s="43" t="s">
        <v>1361</v>
      </c>
      <c r="H723" s="43" t="s">
        <v>1362</v>
      </c>
      <c r="I723" s="43" t="s">
        <v>1361</v>
      </c>
      <c r="J723" s="43">
        <v>2</v>
      </c>
      <c r="K723" s="43" t="s">
        <v>50</v>
      </c>
      <c r="L723" s="43">
        <v>9</v>
      </c>
      <c r="M723" s="43">
        <v>754</v>
      </c>
    </row>
    <row r="724" spans="7:13" x14ac:dyDescent="0.25">
      <c r="G724" s="43" t="s">
        <v>1363</v>
      </c>
      <c r="H724" s="43" t="s">
        <v>1364</v>
      </c>
      <c r="I724" s="43" t="s">
        <v>1363</v>
      </c>
      <c r="J724" s="43">
        <v>3</v>
      </c>
      <c r="K724" s="43" t="s">
        <v>50</v>
      </c>
      <c r="L724" s="43">
        <v>9</v>
      </c>
      <c r="M724" s="43">
        <v>755</v>
      </c>
    </row>
    <row r="725" spans="7:13" x14ac:dyDescent="0.25">
      <c r="G725" s="43" t="s">
        <v>1365</v>
      </c>
      <c r="H725" s="43" t="s">
        <v>1366</v>
      </c>
      <c r="I725" s="43" t="s">
        <v>1365</v>
      </c>
      <c r="J725" s="43">
        <v>3</v>
      </c>
      <c r="K725" s="43" t="s">
        <v>50</v>
      </c>
      <c r="L725" s="43">
        <v>9</v>
      </c>
      <c r="M725" s="43">
        <v>756</v>
      </c>
    </row>
    <row r="726" spans="7:13" x14ac:dyDescent="0.25">
      <c r="G726" s="43" t="s">
        <v>1367</v>
      </c>
      <c r="H726" s="43" t="s">
        <v>4153</v>
      </c>
      <c r="I726" s="43" t="s">
        <v>1367</v>
      </c>
      <c r="J726" s="43">
        <v>1</v>
      </c>
      <c r="K726" s="43" t="s">
        <v>50</v>
      </c>
      <c r="L726" s="43">
        <v>9</v>
      </c>
      <c r="M726" s="43">
        <v>757</v>
      </c>
    </row>
    <row r="727" spans="7:13" x14ac:dyDescent="0.25">
      <c r="G727" s="43" t="s">
        <v>1368</v>
      </c>
      <c r="H727" s="43" t="s">
        <v>1369</v>
      </c>
      <c r="I727" s="43" t="s">
        <v>1368</v>
      </c>
      <c r="J727" s="43">
        <v>2</v>
      </c>
      <c r="K727" s="43" t="s">
        <v>50</v>
      </c>
      <c r="L727" s="43">
        <v>9</v>
      </c>
      <c r="M727" s="43">
        <v>758</v>
      </c>
    </row>
    <row r="728" spans="7:13" x14ac:dyDescent="0.25">
      <c r="G728" s="43" t="s">
        <v>1370</v>
      </c>
      <c r="H728" s="43" t="s">
        <v>1371</v>
      </c>
      <c r="I728" s="43" t="s">
        <v>1370</v>
      </c>
      <c r="J728" s="43">
        <v>3</v>
      </c>
      <c r="K728" s="43" t="s">
        <v>50</v>
      </c>
      <c r="L728" s="43">
        <v>9</v>
      </c>
      <c r="M728" s="43">
        <v>759</v>
      </c>
    </row>
    <row r="729" spans="7:13" x14ac:dyDescent="0.25">
      <c r="G729" s="43" t="s">
        <v>1372</v>
      </c>
      <c r="H729" s="43" t="s">
        <v>1373</v>
      </c>
      <c r="I729" s="43" t="s">
        <v>1372</v>
      </c>
      <c r="J729" s="43">
        <v>3</v>
      </c>
      <c r="K729" s="43" t="s">
        <v>50</v>
      </c>
      <c r="L729" s="43">
        <v>9</v>
      </c>
      <c r="M729" s="43">
        <v>760</v>
      </c>
    </row>
    <row r="730" spans="7:13" x14ac:dyDescent="0.25">
      <c r="G730" s="43" t="s">
        <v>1374</v>
      </c>
      <c r="H730" s="43" t="s">
        <v>1375</v>
      </c>
      <c r="I730" s="43" t="s">
        <v>1374</v>
      </c>
      <c r="J730" s="43">
        <v>3</v>
      </c>
      <c r="K730" s="43" t="s">
        <v>50</v>
      </c>
      <c r="L730" s="43">
        <v>9</v>
      </c>
      <c r="M730" s="43">
        <v>761</v>
      </c>
    </row>
    <row r="731" spans="7:13" x14ac:dyDescent="0.25">
      <c r="G731" s="43" t="s">
        <v>1376</v>
      </c>
      <c r="H731" s="43" t="s">
        <v>1377</v>
      </c>
      <c r="I731" s="43" t="s">
        <v>1376</v>
      </c>
      <c r="J731" s="43">
        <v>3</v>
      </c>
      <c r="K731" s="43" t="s">
        <v>50</v>
      </c>
      <c r="L731" s="43">
        <v>9</v>
      </c>
      <c r="M731" s="43">
        <v>762</v>
      </c>
    </row>
    <row r="732" spans="7:13" x14ac:dyDescent="0.25">
      <c r="G732" s="43" t="s">
        <v>1378</v>
      </c>
      <c r="H732" s="43" t="s">
        <v>4154</v>
      </c>
      <c r="I732" s="43" t="s">
        <v>1378</v>
      </c>
      <c r="J732" s="43">
        <v>2</v>
      </c>
      <c r="K732" s="43" t="s">
        <v>50</v>
      </c>
      <c r="L732" s="43">
        <v>9</v>
      </c>
      <c r="M732" s="43">
        <v>763</v>
      </c>
    </row>
    <row r="733" spans="7:13" x14ac:dyDescent="0.25">
      <c r="G733" s="43" t="s">
        <v>1379</v>
      </c>
      <c r="H733" s="43" t="s">
        <v>4155</v>
      </c>
      <c r="I733" s="43" t="s">
        <v>1379</v>
      </c>
      <c r="J733" s="43">
        <v>3</v>
      </c>
      <c r="K733" s="43" t="s">
        <v>50</v>
      </c>
      <c r="L733" s="43">
        <v>9</v>
      </c>
      <c r="M733" s="43">
        <v>764</v>
      </c>
    </row>
    <row r="734" spans="7:13" x14ac:dyDescent="0.25">
      <c r="G734" s="43" t="s">
        <v>1380</v>
      </c>
      <c r="H734" s="43" t="s">
        <v>4156</v>
      </c>
      <c r="I734" s="43" t="s">
        <v>1380</v>
      </c>
      <c r="J734" s="43">
        <v>3</v>
      </c>
      <c r="K734" s="43" t="s">
        <v>50</v>
      </c>
      <c r="L734" s="43">
        <v>9</v>
      </c>
      <c r="M734" s="43">
        <v>765</v>
      </c>
    </row>
    <row r="735" spans="7:13" x14ac:dyDescent="0.25">
      <c r="G735" s="43" t="s">
        <v>1381</v>
      </c>
      <c r="H735" s="43" t="s">
        <v>4157</v>
      </c>
      <c r="I735" s="43" t="s">
        <v>1381</v>
      </c>
      <c r="J735" s="43">
        <v>3</v>
      </c>
      <c r="K735" s="43" t="s">
        <v>50</v>
      </c>
      <c r="L735" s="43">
        <v>9</v>
      </c>
      <c r="M735" s="43">
        <v>766</v>
      </c>
    </row>
    <row r="736" spans="7:13" x14ac:dyDescent="0.25">
      <c r="G736" s="43" t="s">
        <v>1382</v>
      </c>
      <c r="H736" s="43" t="s">
        <v>1383</v>
      </c>
      <c r="I736" s="43" t="s">
        <v>1382</v>
      </c>
      <c r="J736" s="43">
        <v>2</v>
      </c>
      <c r="K736" s="43" t="s">
        <v>50</v>
      </c>
      <c r="L736" s="43">
        <v>9</v>
      </c>
      <c r="M736" s="43">
        <v>767</v>
      </c>
    </row>
    <row r="737" spans="7:13" x14ac:dyDescent="0.25">
      <c r="G737" s="43" t="s">
        <v>1384</v>
      </c>
      <c r="H737" s="43" t="s">
        <v>1385</v>
      </c>
      <c r="I737" s="43" t="s">
        <v>1384</v>
      </c>
      <c r="J737" s="43">
        <v>3</v>
      </c>
      <c r="K737" s="43" t="s">
        <v>50</v>
      </c>
      <c r="L737" s="43">
        <v>9</v>
      </c>
      <c r="M737" s="43">
        <v>768</v>
      </c>
    </row>
    <row r="738" spans="7:13" x14ac:dyDescent="0.25">
      <c r="G738" s="43" t="s">
        <v>1386</v>
      </c>
      <c r="H738" s="43" t="s">
        <v>1387</v>
      </c>
      <c r="I738" s="43" t="s">
        <v>1386</v>
      </c>
      <c r="J738" s="43">
        <v>3</v>
      </c>
      <c r="K738" s="43" t="s">
        <v>50</v>
      </c>
      <c r="L738" s="43">
        <v>9</v>
      </c>
      <c r="M738" s="43">
        <v>769</v>
      </c>
    </row>
    <row r="739" spans="7:13" x14ac:dyDescent="0.25">
      <c r="G739" s="43" t="s">
        <v>1388</v>
      </c>
      <c r="H739" s="43" t="s">
        <v>1389</v>
      </c>
      <c r="I739" s="43" t="s">
        <v>1388</v>
      </c>
      <c r="J739" s="43">
        <v>3</v>
      </c>
      <c r="K739" s="43" t="s">
        <v>50</v>
      </c>
      <c r="L739" s="43">
        <v>9</v>
      </c>
      <c r="M739" s="43">
        <v>770</v>
      </c>
    </row>
    <row r="740" spans="7:13" x14ac:dyDescent="0.25">
      <c r="G740" s="43" t="s">
        <v>1390</v>
      </c>
      <c r="H740" s="43" t="s">
        <v>4158</v>
      </c>
      <c r="I740" s="43" t="s">
        <v>1390</v>
      </c>
      <c r="J740" s="43">
        <v>1</v>
      </c>
      <c r="K740" s="43" t="s">
        <v>50</v>
      </c>
      <c r="L740" s="43">
        <v>9</v>
      </c>
      <c r="M740" s="43">
        <v>771</v>
      </c>
    </row>
    <row r="741" spans="7:13" x14ac:dyDescent="0.25">
      <c r="G741" s="43" t="s">
        <v>1391</v>
      </c>
      <c r="H741" s="43" t="s">
        <v>1392</v>
      </c>
      <c r="I741" s="43" t="s">
        <v>1391</v>
      </c>
      <c r="J741" s="43">
        <v>2</v>
      </c>
      <c r="K741" s="43" t="s">
        <v>50</v>
      </c>
      <c r="L741" s="43">
        <v>9</v>
      </c>
      <c r="M741" s="43">
        <v>772</v>
      </c>
    </row>
    <row r="742" spans="7:13" x14ac:dyDescent="0.25">
      <c r="G742" s="43" t="s">
        <v>1393</v>
      </c>
      <c r="H742" s="43" t="s">
        <v>1394</v>
      </c>
      <c r="I742" s="43" t="s">
        <v>1393</v>
      </c>
      <c r="J742" s="43">
        <v>3</v>
      </c>
      <c r="K742" s="43" t="s">
        <v>50</v>
      </c>
      <c r="L742" s="43">
        <v>9</v>
      </c>
      <c r="M742" s="43">
        <v>773</v>
      </c>
    </row>
    <row r="743" spans="7:13" x14ac:dyDescent="0.25">
      <c r="G743" s="43" t="s">
        <v>1395</v>
      </c>
      <c r="H743" s="43" t="s">
        <v>1396</v>
      </c>
      <c r="I743" s="43" t="s">
        <v>1395</v>
      </c>
      <c r="J743" s="43">
        <v>3</v>
      </c>
      <c r="K743" s="43" t="s">
        <v>50</v>
      </c>
      <c r="L743" s="43">
        <v>9</v>
      </c>
      <c r="M743" s="43">
        <v>774</v>
      </c>
    </row>
    <row r="744" spans="7:13" x14ac:dyDescent="0.25">
      <c r="G744" s="43" t="s">
        <v>1397</v>
      </c>
      <c r="H744" s="43" t="s">
        <v>1398</v>
      </c>
      <c r="I744" s="43" t="s">
        <v>1397</v>
      </c>
      <c r="J744" s="43">
        <v>3</v>
      </c>
      <c r="K744" s="43" t="s">
        <v>50</v>
      </c>
      <c r="L744" s="43">
        <v>9</v>
      </c>
      <c r="M744" s="43">
        <v>775</v>
      </c>
    </row>
    <row r="745" spans="7:13" x14ac:dyDescent="0.25">
      <c r="G745" s="43" t="s">
        <v>1399</v>
      </c>
      <c r="H745" s="43" t="s">
        <v>1400</v>
      </c>
      <c r="I745" s="43" t="s">
        <v>1399</v>
      </c>
      <c r="J745" s="43">
        <v>3</v>
      </c>
      <c r="K745" s="43" t="s">
        <v>50</v>
      </c>
      <c r="L745" s="43">
        <v>9</v>
      </c>
      <c r="M745" s="43">
        <v>776</v>
      </c>
    </row>
    <row r="746" spans="7:13" x14ac:dyDescent="0.25">
      <c r="G746" s="43" t="s">
        <v>1401</v>
      </c>
      <c r="H746" s="43" t="s">
        <v>1402</v>
      </c>
      <c r="I746" s="43" t="s">
        <v>1401</v>
      </c>
      <c r="J746" s="43">
        <v>3</v>
      </c>
      <c r="K746" s="43" t="s">
        <v>50</v>
      </c>
      <c r="L746" s="43">
        <v>9</v>
      </c>
      <c r="M746" s="43">
        <v>777</v>
      </c>
    </row>
    <row r="747" spans="7:13" x14ac:dyDescent="0.25">
      <c r="G747" s="43" t="s">
        <v>1403</v>
      </c>
      <c r="H747" s="43" t="s">
        <v>1404</v>
      </c>
      <c r="I747" s="43" t="s">
        <v>1403</v>
      </c>
      <c r="J747" s="43">
        <v>3</v>
      </c>
      <c r="K747" s="43" t="s">
        <v>50</v>
      </c>
      <c r="L747" s="43">
        <v>9</v>
      </c>
      <c r="M747" s="43">
        <v>778</v>
      </c>
    </row>
    <row r="748" spans="7:13" x14ac:dyDescent="0.25">
      <c r="G748" s="43" t="s">
        <v>1405</v>
      </c>
      <c r="H748" s="43" t="s">
        <v>1406</v>
      </c>
      <c r="I748" s="43" t="s">
        <v>1405</v>
      </c>
      <c r="J748" s="43">
        <v>3</v>
      </c>
      <c r="K748" s="43" t="s">
        <v>50</v>
      </c>
      <c r="L748" s="43">
        <v>9</v>
      </c>
      <c r="M748" s="43">
        <v>779</v>
      </c>
    </row>
    <row r="749" spans="7:13" x14ac:dyDescent="0.25">
      <c r="G749" s="43" t="s">
        <v>1407</v>
      </c>
      <c r="H749" s="43" t="s">
        <v>1408</v>
      </c>
      <c r="I749" s="43" t="s">
        <v>1407</v>
      </c>
      <c r="J749" s="43">
        <v>3</v>
      </c>
      <c r="K749" s="43" t="s">
        <v>50</v>
      </c>
      <c r="L749" s="43">
        <v>9</v>
      </c>
      <c r="M749" s="43">
        <v>780</v>
      </c>
    </row>
    <row r="750" spans="7:13" x14ac:dyDescent="0.25">
      <c r="G750" s="43" t="s">
        <v>1409</v>
      </c>
      <c r="H750" s="43" t="s">
        <v>1410</v>
      </c>
      <c r="I750" s="43" t="s">
        <v>1409</v>
      </c>
      <c r="J750" s="43">
        <v>2</v>
      </c>
      <c r="K750" s="43" t="s">
        <v>50</v>
      </c>
      <c r="L750" s="43">
        <v>9</v>
      </c>
      <c r="M750" s="43">
        <v>781</v>
      </c>
    </row>
    <row r="751" spans="7:13" x14ac:dyDescent="0.25">
      <c r="G751" s="43" t="s">
        <v>1411</v>
      </c>
      <c r="H751" s="43" t="s">
        <v>1412</v>
      </c>
      <c r="I751" s="43" t="s">
        <v>1411</v>
      </c>
      <c r="J751" s="43">
        <v>3</v>
      </c>
      <c r="K751" s="43" t="s">
        <v>50</v>
      </c>
      <c r="L751" s="43">
        <v>9</v>
      </c>
      <c r="M751" s="43">
        <v>782</v>
      </c>
    </row>
    <row r="752" spans="7:13" x14ac:dyDescent="0.25">
      <c r="G752" s="43" t="s">
        <v>1413</v>
      </c>
      <c r="H752" s="43" t="s">
        <v>4159</v>
      </c>
      <c r="I752" s="43" t="s">
        <v>1413</v>
      </c>
      <c r="J752" s="43">
        <v>2</v>
      </c>
      <c r="K752" s="43" t="s">
        <v>50</v>
      </c>
      <c r="L752" s="43">
        <v>9</v>
      </c>
      <c r="M752" s="43">
        <v>783</v>
      </c>
    </row>
    <row r="753" spans="7:13" x14ac:dyDescent="0.25">
      <c r="G753" s="43" t="s">
        <v>1414</v>
      </c>
      <c r="H753" s="43" t="s">
        <v>1415</v>
      </c>
      <c r="I753" s="43" t="s">
        <v>1414</v>
      </c>
      <c r="J753" s="43">
        <v>3</v>
      </c>
      <c r="K753" s="43" t="s">
        <v>50</v>
      </c>
      <c r="L753" s="43">
        <v>9</v>
      </c>
      <c r="M753" s="43">
        <v>784</v>
      </c>
    </row>
    <row r="754" spans="7:13" x14ac:dyDescent="0.25">
      <c r="G754" s="43" t="s">
        <v>1416</v>
      </c>
      <c r="H754" s="43" t="s">
        <v>4160</v>
      </c>
      <c r="I754" s="43" t="s">
        <v>1416</v>
      </c>
      <c r="J754" s="43">
        <v>2</v>
      </c>
      <c r="K754" s="43" t="s">
        <v>50</v>
      </c>
      <c r="L754" s="43">
        <v>9</v>
      </c>
      <c r="M754" s="43">
        <v>785</v>
      </c>
    </row>
    <row r="755" spans="7:13" x14ac:dyDescent="0.25">
      <c r="G755" s="43" t="s">
        <v>1417</v>
      </c>
      <c r="H755" s="43" t="s">
        <v>1418</v>
      </c>
      <c r="I755" s="43" t="s">
        <v>1417</v>
      </c>
      <c r="J755" s="43">
        <v>3</v>
      </c>
      <c r="K755" s="43" t="s">
        <v>50</v>
      </c>
      <c r="L755" s="43">
        <v>9</v>
      </c>
      <c r="M755" s="43">
        <v>786</v>
      </c>
    </row>
    <row r="756" spans="7:13" x14ac:dyDescent="0.25">
      <c r="G756" s="43" t="s">
        <v>1419</v>
      </c>
      <c r="H756" s="43" t="s">
        <v>1421</v>
      </c>
      <c r="I756" s="43" t="s">
        <v>1419</v>
      </c>
      <c r="J756" s="43">
        <v>1</v>
      </c>
      <c r="K756" s="43" t="s">
        <v>50</v>
      </c>
      <c r="L756" s="43">
        <v>9</v>
      </c>
      <c r="M756" s="43">
        <v>787</v>
      </c>
    </row>
    <row r="757" spans="7:13" x14ac:dyDescent="0.25">
      <c r="G757" s="43" t="s">
        <v>1420</v>
      </c>
      <c r="H757" s="43" t="s">
        <v>4161</v>
      </c>
      <c r="I757" s="43" t="s">
        <v>1420</v>
      </c>
      <c r="J757" s="43">
        <v>2</v>
      </c>
      <c r="K757" s="43" t="s">
        <v>50</v>
      </c>
      <c r="L757" s="43">
        <v>9</v>
      </c>
      <c r="M757" s="43">
        <v>788</v>
      </c>
    </row>
    <row r="758" spans="7:13" x14ac:dyDescent="0.25">
      <c r="G758" s="43" t="s">
        <v>1422</v>
      </c>
      <c r="H758" s="43" t="s">
        <v>1423</v>
      </c>
      <c r="I758" s="43" t="s">
        <v>1422</v>
      </c>
      <c r="J758" s="43">
        <v>3</v>
      </c>
      <c r="K758" s="43" t="s">
        <v>50</v>
      </c>
      <c r="L758" s="43">
        <v>9</v>
      </c>
      <c r="M758" s="43">
        <v>789</v>
      </c>
    </row>
    <row r="759" spans="7:13" x14ac:dyDescent="0.25">
      <c r="G759" s="43" t="s">
        <v>1424</v>
      </c>
      <c r="H759" s="43" t="s">
        <v>1425</v>
      </c>
      <c r="I759" s="43" t="s">
        <v>1424</v>
      </c>
      <c r="J759" s="43">
        <v>3</v>
      </c>
      <c r="K759" s="43" t="s">
        <v>50</v>
      </c>
      <c r="L759" s="43">
        <v>9</v>
      </c>
      <c r="M759" s="43">
        <v>790</v>
      </c>
    </row>
    <row r="760" spans="7:13" x14ac:dyDescent="0.25">
      <c r="G760" s="43" t="s">
        <v>1426</v>
      </c>
      <c r="H760" s="43" t="s">
        <v>1427</v>
      </c>
      <c r="I760" s="43" t="s">
        <v>1426</v>
      </c>
      <c r="J760" s="43">
        <v>3</v>
      </c>
      <c r="K760" s="43" t="s">
        <v>50</v>
      </c>
      <c r="L760" s="43">
        <v>9</v>
      </c>
      <c r="M760" s="43">
        <v>791</v>
      </c>
    </row>
    <row r="761" spans="7:13" x14ac:dyDescent="0.25">
      <c r="G761" s="43" t="s">
        <v>1428</v>
      </c>
      <c r="H761" s="43" t="s">
        <v>1429</v>
      </c>
      <c r="I761" s="43" t="s">
        <v>1428</v>
      </c>
      <c r="J761" s="43">
        <v>3</v>
      </c>
      <c r="K761" s="43" t="s">
        <v>50</v>
      </c>
      <c r="L761" s="43">
        <v>9</v>
      </c>
      <c r="M761" s="43">
        <v>792</v>
      </c>
    </row>
    <row r="762" spans="7:13" x14ac:dyDescent="0.25">
      <c r="G762" s="43" t="s">
        <v>1430</v>
      </c>
      <c r="H762" s="43" t="s">
        <v>1431</v>
      </c>
      <c r="I762" s="43" t="s">
        <v>1430</v>
      </c>
      <c r="J762" s="43">
        <v>3</v>
      </c>
      <c r="K762" s="43" t="s">
        <v>50</v>
      </c>
      <c r="L762" s="43">
        <v>9</v>
      </c>
      <c r="M762" s="43">
        <v>793</v>
      </c>
    </row>
    <row r="763" spans="7:13" x14ac:dyDescent="0.25">
      <c r="G763" s="43" t="s">
        <v>1432</v>
      </c>
      <c r="H763" s="43" t="s">
        <v>1433</v>
      </c>
      <c r="I763" s="43" t="s">
        <v>1432</v>
      </c>
      <c r="J763" s="43">
        <v>3</v>
      </c>
      <c r="K763" s="43" t="s">
        <v>50</v>
      </c>
      <c r="L763" s="43">
        <v>9</v>
      </c>
      <c r="M763" s="43">
        <v>794</v>
      </c>
    </row>
    <row r="764" spans="7:13" x14ac:dyDescent="0.25">
      <c r="G764" s="43" t="s">
        <v>1434</v>
      </c>
      <c r="H764" s="43" t="s">
        <v>1435</v>
      </c>
      <c r="I764" s="43" t="s">
        <v>1434</v>
      </c>
      <c r="J764" s="43">
        <v>3</v>
      </c>
      <c r="K764" s="43" t="s">
        <v>50</v>
      </c>
      <c r="L764" s="43">
        <v>9</v>
      </c>
      <c r="M764" s="43">
        <v>795</v>
      </c>
    </row>
    <row r="765" spans="7:13" x14ac:dyDescent="0.25">
      <c r="G765" s="43" t="s">
        <v>1436</v>
      </c>
      <c r="H765" s="43" t="s">
        <v>4162</v>
      </c>
      <c r="I765" s="43" t="s">
        <v>1436</v>
      </c>
      <c r="J765" s="43">
        <v>1</v>
      </c>
      <c r="K765" s="43" t="s">
        <v>52</v>
      </c>
      <c r="L765" s="43">
        <v>10</v>
      </c>
      <c r="M765" s="43">
        <v>800</v>
      </c>
    </row>
    <row r="766" spans="7:13" x14ac:dyDescent="0.25">
      <c r="G766" s="43" t="s">
        <v>1437</v>
      </c>
      <c r="H766" s="43" t="s">
        <v>4163</v>
      </c>
      <c r="I766" s="43" t="s">
        <v>1437</v>
      </c>
      <c r="J766" s="43">
        <v>2</v>
      </c>
      <c r="K766" s="43" t="s">
        <v>52</v>
      </c>
      <c r="L766" s="43">
        <v>10</v>
      </c>
      <c r="M766" s="43">
        <v>801</v>
      </c>
    </row>
    <row r="767" spans="7:13" x14ac:dyDescent="0.25">
      <c r="G767" s="43" t="s">
        <v>1438</v>
      </c>
      <c r="H767" s="43" t="s">
        <v>1439</v>
      </c>
      <c r="I767" s="43" t="s">
        <v>1438</v>
      </c>
      <c r="J767" s="43">
        <v>3</v>
      </c>
      <c r="K767" s="43" t="s">
        <v>52</v>
      </c>
      <c r="L767" s="43">
        <v>10</v>
      </c>
      <c r="M767" s="43">
        <v>802</v>
      </c>
    </row>
    <row r="768" spans="7:13" x14ac:dyDescent="0.25">
      <c r="G768" s="43" t="s">
        <v>1440</v>
      </c>
      <c r="H768" s="43" t="s">
        <v>4164</v>
      </c>
      <c r="I768" s="43" t="s">
        <v>1440</v>
      </c>
      <c r="J768" s="43">
        <v>3</v>
      </c>
      <c r="K768" s="43" t="s">
        <v>52</v>
      </c>
      <c r="L768" s="43">
        <v>10</v>
      </c>
      <c r="M768" s="43">
        <v>803</v>
      </c>
    </row>
    <row r="769" spans="7:13" x14ac:dyDescent="0.25">
      <c r="G769" s="43" t="s">
        <v>1441</v>
      </c>
      <c r="H769" s="43" t="s">
        <v>4165</v>
      </c>
      <c r="I769" s="43" t="s">
        <v>1441</v>
      </c>
      <c r="J769" s="43">
        <v>3</v>
      </c>
      <c r="K769" s="43" t="s">
        <v>52</v>
      </c>
      <c r="L769" s="43">
        <v>10</v>
      </c>
      <c r="M769" s="43">
        <v>804</v>
      </c>
    </row>
    <row r="770" spans="7:13" x14ac:dyDescent="0.25">
      <c r="G770" s="43" t="s">
        <v>1442</v>
      </c>
      <c r="H770" s="43" t="s">
        <v>1443</v>
      </c>
      <c r="I770" s="43" t="s">
        <v>1442</v>
      </c>
      <c r="J770" s="43">
        <v>3</v>
      </c>
      <c r="K770" s="43" t="s">
        <v>52</v>
      </c>
      <c r="L770" s="43">
        <v>10</v>
      </c>
      <c r="M770" s="43">
        <v>805</v>
      </c>
    </row>
    <row r="771" spans="7:13" x14ac:dyDescent="0.25">
      <c r="G771" s="43" t="s">
        <v>1444</v>
      </c>
      <c r="H771" s="43" t="s">
        <v>4166</v>
      </c>
      <c r="I771" s="43" t="s">
        <v>1444</v>
      </c>
      <c r="J771" s="43">
        <v>3</v>
      </c>
      <c r="K771" s="43" t="s">
        <v>52</v>
      </c>
      <c r="L771" s="43">
        <v>10</v>
      </c>
      <c r="M771" s="43">
        <v>806</v>
      </c>
    </row>
    <row r="772" spans="7:13" x14ac:dyDescent="0.25">
      <c r="G772" s="43" t="s">
        <v>1445</v>
      </c>
      <c r="H772" s="43" t="s">
        <v>4167</v>
      </c>
      <c r="I772" s="43" t="s">
        <v>1445</v>
      </c>
      <c r="J772" s="43">
        <v>3</v>
      </c>
      <c r="K772" s="43" t="s">
        <v>52</v>
      </c>
      <c r="L772" s="43">
        <v>10</v>
      </c>
      <c r="M772" s="43">
        <v>807</v>
      </c>
    </row>
    <row r="773" spans="7:13" x14ac:dyDescent="0.25">
      <c r="G773" s="43" t="s">
        <v>1446</v>
      </c>
      <c r="H773" s="43" t="s">
        <v>1447</v>
      </c>
      <c r="I773" s="43" t="s">
        <v>1446</v>
      </c>
      <c r="J773" s="43">
        <v>3</v>
      </c>
      <c r="K773" s="43" t="s">
        <v>52</v>
      </c>
      <c r="L773" s="43">
        <v>10</v>
      </c>
      <c r="M773" s="43">
        <v>808</v>
      </c>
    </row>
    <row r="774" spans="7:13" x14ac:dyDescent="0.25">
      <c r="G774" s="43" t="s">
        <v>1448</v>
      </c>
      <c r="H774" s="43" t="s">
        <v>4168</v>
      </c>
      <c r="I774" s="43" t="s">
        <v>1448</v>
      </c>
      <c r="J774" s="43">
        <v>3</v>
      </c>
      <c r="K774" s="43" t="s">
        <v>52</v>
      </c>
      <c r="L774" s="43">
        <v>10</v>
      </c>
      <c r="M774" s="43">
        <v>809</v>
      </c>
    </row>
    <row r="775" spans="7:13" x14ac:dyDescent="0.25">
      <c r="G775" s="43" t="s">
        <v>4169</v>
      </c>
      <c r="H775" s="43" t="s">
        <v>4170</v>
      </c>
      <c r="I775" s="43" t="s">
        <v>4169</v>
      </c>
      <c r="J775" s="43">
        <v>1</v>
      </c>
      <c r="K775" s="43" t="s">
        <v>52</v>
      </c>
      <c r="L775" s="43">
        <v>10</v>
      </c>
      <c r="M775" s="43">
        <v>810</v>
      </c>
    </row>
    <row r="776" spans="7:13" x14ac:dyDescent="0.25">
      <c r="G776" s="43" t="s">
        <v>4171</v>
      </c>
      <c r="H776" s="43" t="s">
        <v>4172</v>
      </c>
      <c r="I776" s="43" t="s">
        <v>4171</v>
      </c>
      <c r="J776" s="43">
        <v>2</v>
      </c>
      <c r="K776" s="43" t="s">
        <v>52</v>
      </c>
      <c r="L776" s="43">
        <v>10</v>
      </c>
      <c r="M776" s="43">
        <v>811</v>
      </c>
    </row>
    <row r="777" spans="7:13" x14ac:dyDescent="0.25">
      <c r="G777" s="43" t="s">
        <v>4173</v>
      </c>
      <c r="H777" s="43" t="s">
        <v>1460</v>
      </c>
      <c r="I777" s="43" t="s">
        <v>4173</v>
      </c>
      <c r="J777" s="43">
        <v>3</v>
      </c>
      <c r="K777" s="43" t="s">
        <v>52</v>
      </c>
      <c r="L777" s="43">
        <v>10</v>
      </c>
      <c r="M777" s="43">
        <v>812</v>
      </c>
    </row>
    <row r="778" spans="7:13" x14ac:dyDescent="0.25">
      <c r="G778" s="43" t="s">
        <v>4174</v>
      </c>
      <c r="H778" s="43" t="s">
        <v>1461</v>
      </c>
      <c r="I778" s="43" t="s">
        <v>4174</v>
      </c>
      <c r="J778" s="43">
        <v>3</v>
      </c>
      <c r="K778" s="43" t="s">
        <v>52</v>
      </c>
      <c r="L778" s="43">
        <v>10</v>
      </c>
      <c r="M778" s="43">
        <v>813</v>
      </c>
    </row>
    <row r="779" spans="7:13" x14ac:dyDescent="0.25">
      <c r="G779" s="43" t="s">
        <v>4175</v>
      </c>
      <c r="H779" s="43" t="s">
        <v>1462</v>
      </c>
      <c r="I779" s="43" t="s">
        <v>4175</v>
      </c>
      <c r="J779" s="43">
        <v>3</v>
      </c>
      <c r="K779" s="43" t="s">
        <v>52</v>
      </c>
      <c r="L779" s="43">
        <v>10</v>
      </c>
      <c r="M779" s="43">
        <v>814</v>
      </c>
    </row>
    <row r="780" spans="7:13" x14ac:dyDescent="0.25">
      <c r="G780" s="43" t="s">
        <v>4176</v>
      </c>
      <c r="H780" s="43" t="s">
        <v>1463</v>
      </c>
      <c r="I780" s="43" t="s">
        <v>4176</v>
      </c>
      <c r="J780" s="43">
        <v>3</v>
      </c>
      <c r="K780" s="43" t="s">
        <v>52</v>
      </c>
      <c r="L780" s="43">
        <v>10</v>
      </c>
      <c r="M780" s="43">
        <v>815</v>
      </c>
    </row>
    <row r="781" spans="7:13" x14ac:dyDescent="0.25">
      <c r="G781" s="43" t="s">
        <v>4177</v>
      </c>
      <c r="H781" s="43" t="s">
        <v>1464</v>
      </c>
      <c r="I781" s="43" t="s">
        <v>4177</v>
      </c>
      <c r="J781" s="43">
        <v>3</v>
      </c>
      <c r="K781" s="43" t="s">
        <v>52</v>
      </c>
      <c r="L781" s="43">
        <v>10</v>
      </c>
      <c r="M781" s="43">
        <v>816</v>
      </c>
    </row>
    <row r="782" spans="7:13" x14ac:dyDescent="0.25">
      <c r="G782" s="43" t="s">
        <v>4178</v>
      </c>
      <c r="H782" s="43" t="s">
        <v>1465</v>
      </c>
      <c r="I782" s="43" t="s">
        <v>4178</v>
      </c>
      <c r="J782" s="43">
        <v>3</v>
      </c>
      <c r="K782" s="43" t="s">
        <v>52</v>
      </c>
      <c r="L782" s="43">
        <v>10</v>
      </c>
      <c r="M782" s="43">
        <v>817</v>
      </c>
    </row>
    <row r="783" spans="7:13" x14ac:dyDescent="0.25">
      <c r="G783" s="43" t="s">
        <v>4179</v>
      </c>
      <c r="H783" s="43" t="s">
        <v>4180</v>
      </c>
      <c r="I783" s="43" t="s">
        <v>4179</v>
      </c>
      <c r="J783" s="43">
        <v>1</v>
      </c>
      <c r="K783" s="43" t="s">
        <v>52</v>
      </c>
      <c r="L783" s="43">
        <v>10</v>
      </c>
      <c r="M783" s="43">
        <v>818</v>
      </c>
    </row>
    <row r="784" spans="7:13" x14ac:dyDescent="0.25">
      <c r="G784" s="43" t="s">
        <v>4181</v>
      </c>
      <c r="H784" s="43" t="s">
        <v>1467</v>
      </c>
      <c r="I784" s="43" t="s">
        <v>4181</v>
      </c>
      <c r="J784" s="43">
        <v>2</v>
      </c>
      <c r="K784" s="43" t="s">
        <v>52</v>
      </c>
      <c r="L784" s="43">
        <v>10</v>
      </c>
      <c r="M784" s="43">
        <v>819</v>
      </c>
    </row>
    <row r="785" spans="7:13" x14ac:dyDescent="0.25">
      <c r="G785" s="43" t="s">
        <v>4182</v>
      </c>
      <c r="H785" s="43" t="s">
        <v>4183</v>
      </c>
      <c r="I785" s="43" t="s">
        <v>4182</v>
      </c>
      <c r="J785" s="43">
        <v>3</v>
      </c>
      <c r="K785" s="43" t="s">
        <v>52</v>
      </c>
      <c r="L785" s="43">
        <v>10</v>
      </c>
      <c r="M785" s="43">
        <v>820</v>
      </c>
    </row>
    <row r="786" spans="7:13" x14ac:dyDescent="0.25">
      <c r="G786" s="43" t="s">
        <v>4184</v>
      </c>
      <c r="H786" s="43" t="s">
        <v>1468</v>
      </c>
      <c r="I786" s="43" t="s">
        <v>4184</v>
      </c>
      <c r="J786" s="43">
        <v>3</v>
      </c>
      <c r="K786" s="43" t="s">
        <v>52</v>
      </c>
      <c r="L786" s="43">
        <v>10</v>
      </c>
      <c r="M786" s="43">
        <v>821</v>
      </c>
    </row>
    <row r="787" spans="7:13" x14ac:dyDescent="0.25">
      <c r="G787" s="43" t="s">
        <v>4185</v>
      </c>
      <c r="H787" s="43" t="s">
        <v>1469</v>
      </c>
      <c r="I787" s="43" t="s">
        <v>4185</v>
      </c>
      <c r="J787" s="43">
        <v>3</v>
      </c>
      <c r="K787" s="43" t="s">
        <v>52</v>
      </c>
      <c r="L787" s="43">
        <v>10</v>
      </c>
      <c r="M787" s="43">
        <v>822</v>
      </c>
    </row>
    <row r="788" spans="7:13" x14ac:dyDescent="0.25">
      <c r="G788" s="43" t="s">
        <v>4186</v>
      </c>
      <c r="H788" s="43" t="s">
        <v>1470</v>
      </c>
      <c r="I788" s="43" t="s">
        <v>4186</v>
      </c>
      <c r="J788" s="43">
        <v>3</v>
      </c>
      <c r="K788" s="43" t="s">
        <v>52</v>
      </c>
      <c r="L788" s="43">
        <v>10</v>
      </c>
      <c r="M788" s="43">
        <v>823</v>
      </c>
    </row>
    <row r="789" spans="7:13" x14ac:dyDescent="0.25">
      <c r="G789" s="43" t="s">
        <v>4187</v>
      </c>
      <c r="H789" s="43" t="s">
        <v>1479</v>
      </c>
      <c r="I789" s="43" t="s">
        <v>4187</v>
      </c>
      <c r="J789" s="43">
        <v>2</v>
      </c>
      <c r="K789" s="43" t="s">
        <v>52</v>
      </c>
      <c r="L789" s="43">
        <v>10</v>
      </c>
      <c r="M789" s="43">
        <v>824</v>
      </c>
    </row>
    <row r="790" spans="7:13" x14ac:dyDescent="0.25">
      <c r="G790" s="43" t="s">
        <v>4188</v>
      </c>
      <c r="H790" s="43" t="s">
        <v>1480</v>
      </c>
      <c r="I790" s="43" t="s">
        <v>4188</v>
      </c>
      <c r="J790" s="43">
        <v>3</v>
      </c>
      <c r="K790" s="43" t="s">
        <v>52</v>
      </c>
      <c r="L790" s="43">
        <v>10</v>
      </c>
      <c r="M790" s="43">
        <v>825</v>
      </c>
    </row>
    <row r="791" spans="7:13" x14ac:dyDescent="0.25">
      <c r="G791" s="43" t="s">
        <v>4189</v>
      </c>
      <c r="H791" s="43" t="s">
        <v>1481</v>
      </c>
      <c r="I791" s="43" t="s">
        <v>4189</v>
      </c>
      <c r="J791" s="43">
        <v>3</v>
      </c>
      <c r="K791" s="43" t="s">
        <v>52</v>
      </c>
      <c r="L791" s="43">
        <v>10</v>
      </c>
      <c r="M791" s="43">
        <v>826</v>
      </c>
    </row>
    <row r="792" spans="7:13" x14ac:dyDescent="0.25">
      <c r="G792" s="43" t="s">
        <v>4190</v>
      </c>
      <c r="H792" s="43" t="s">
        <v>1482</v>
      </c>
      <c r="I792" s="43" t="s">
        <v>4190</v>
      </c>
      <c r="J792" s="43">
        <v>3</v>
      </c>
      <c r="K792" s="43" t="s">
        <v>52</v>
      </c>
      <c r="L792" s="43">
        <v>10</v>
      </c>
      <c r="M792" s="43">
        <v>827</v>
      </c>
    </row>
    <row r="793" spans="7:13" x14ac:dyDescent="0.25">
      <c r="G793" s="43" t="s">
        <v>4191</v>
      </c>
      <c r="H793" s="43" t="s">
        <v>1483</v>
      </c>
      <c r="I793" s="43" t="s">
        <v>4191</v>
      </c>
      <c r="J793" s="43">
        <v>3</v>
      </c>
      <c r="K793" s="43" t="s">
        <v>52</v>
      </c>
      <c r="L793" s="43">
        <v>10</v>
      </c>
      <c r="M793" s="43">
        <v>828</v>
      </c>
    </row>
    <row r="794" spans="7:13" x14ac:dyDescent="0.25">
      <c r="G794" s="43" t="s">
        <v>4192</v>
      </c>
      <c r="H794" s="43" t="s">
        <v>4193</v>
      </c>
      <c r="I794" s="43" t="s">
        <v>4192</v>
      </c>
      <c r="J794" s="43">
        <v>1</v>
      </c>
      <c r="K794" s="43" t="s">
        <v>52</v>
      </c>
      <c r="L794" s="43">
        <v>10</v>
      </c>
      <c r="M794" s="43">
        <v>829</v>
      </c>
    </row>
    <row r="795" spans="7:13" x14ac:dyDescent="0.25">
      <c r="G795" s="43" t="s">
        <v>4194</v>
      </c>
      <c r="H795" s="43" t="s">
        <v>4195</v>
      </c>
      <c r="I795" s="43" t="s">
        <v>4194</v>
      </c>
      <c r="J795" s="43">
        <v>2</v>
      </c>
      <c r="K795" s="43" t="s">
        <v>52</v>
      </c>
      <c r="L795" s="43">
        <v>10</v>
      </c>
      <c r="M795" s="43">
        <v>830</v>
      </c>
    </row>
    <row r="796" spans="7:13" x14ac:dyDescent="0.25">
      <c r="G796" s="43" t="s">
        <v>4196</v>
      </c>
      <c r="H796" s="43" t="s">
        <v>4197</v>
      </c>
      <c r="I796" s="43" t="s">
        <v>4196</v>
      </c>
      <c r="J796" s="43">
        <v>3</v>
      </c>
      <c r="K796" s="43" t="s">
        <v>52</v>
      </c>
      <c r="L796" s="43">
        <v>10</v>
      </c>
      <c r="M796" s="43">
        <v>831</v>
      </c>
    </row>
    <row r="797" spans="7:13" x14ac:dyDescent="0.25">
      <c r="G797" s="43" t="s">
        <v>4198</v>
      </c>
      <c r="H797" s="43" t="s">
        <v>4199</v>
      </c>
      <c r="I797" s="43" t="s">
        <v>4198</v>
      </c>
      <c r="J797" s="43">
        <v>3</v>
      </c>
      <c r="K797" s="43" t="s">
        <v>52</v>
      </c>
      <c r="L797" s="43">
        <v>10</v>
      </c>
      <c r="M797" s="43">
        <v>832</v>
      </c>
    </row>
    <row r="798" spans="7:13" x14ac:dyDescent="0.25">
      <c r="G798" s="43" t="s">
        <v>4200</v>
      </c>
      <c r="H798" s="43" t="s">
        <v>1466</v>
      </c>
      <c r="I798" s="43" t="s">
        <v>4200</v>
      </c>
      <c r="J798" s="43">
        <v>3</v>
      </c>
      <c r="K798" s="43" t="s">
        <v>52</v>
      </c>
      <c r="L798" s="43">
        <v>10</v>
      </c>
      <c r="M798" s="43">
        <v>833</v>
      </c>
    </row>
    <row r="799" spans="7:13" x14ac:dyDescent="0.25">
      <c r="G799" s="43" t="s">
        <v>4201</v>
      </c>
      <c r="H799" s="43" t="s">
        <v>4202</v>
      </c>
      <c r="I799" s="43" t="s">
        <v>4201</v>
      </c>
      <c r="J799" s="43">
        <v>2</v>
      </c>
      <c r="K799" s="43" t="s">
        <v>52</v>
      </c>
      <c r="L799" s="43">
        <v>10</v>
      </c>
      <c r="M799" s="43">
        <v>834</v>
      </c>
    </row>
    <row r="800" spans="7:13" x14ac:dyDescent="0.25">
      <c r="G800" s="43" t="s">
        <v>4203</v>
      </c>
      <c r="H800" s="43" t="s">
        <v>1458</v>
      </c>
      <c r="I800" s="43" t="s">
        <v>4203</v>
      </c>
      <c r="J800" s="43">
        <v>3</v>
      </c>
      <c r="K800" s="43" t="s">
        <v>52</v>
      </c>
      <c r="L800" s="43">
        <v>10</v>
      </c>
      <c r="M800" s="43">
        <v>835</v>
      </c>
    </row>
    <row r="801" spans="7:13" x14ac:dyDescent="0.25">
      <c r="G801" s="43" t="s">
        <v>4204</v>
      </c>
      <c r="H801" s="43" t="s">
        <v>1459</v>
      </c>
      <c r="I801" s="43" t="s">
        <v>4204</v>
      </c>
      <c r="J801" s="43">
        <v>3</v>
      </c>
      <c r="K801" s="43" t="s">
        <v>52</v>
      </c>
      <c r="L801" s="43">
        <v>10</v>
      </c>
      <c r="M801" s="43">
        <v>836</v>
      </c>
    </row>
    <row r="802" spans="7:13" x14ac:dyDescent="0.25">
      <c r="G802" s="43" t="s">
        <v>4205</v>
      </c>
      <c r="H802" s="43" t="s">
        <v>4206</v>
      </c>
      <c r="I802" s="43" t="s">
        <v>4205</v>
      </c>
      <c r="J802" s="43">
        <v>1</v>
      </c>
      <c r="K802" s="43" t="s">
        <v>52</v>
      </c>
      <c r="L802" s="43">
        <v>10</v>
      </c>
      <c r="M802" s="43">
        <v>837</v>
      </c>
    </row>
    <row r="803" spans="7:13" x14ac:dyDescent="0.25">
      <c r="G803" s="43" t="s">
        <v>4207</v>
      </c>
      <c r="H803" s="43" t="s">
        <v>4208</v>
      </c>
      <c r="I803" s="43" t="s">
        <v>4207</v>
      </c>
      <c r="J803" s="43">
        <v>2</v>
      </c>
      <c r="K803" s="43" t="s">
        <v>52</v>
      </c>
      <c r="L803" s="43">
        <v>10</v>
      </c>
      <c r="M803" s="43">
        <v>838</v>
      </c>
    </row>
    <row r="804" spans="7:13" x14ac:dyDescent="0.25">
      <c r="G804" s="43" t="s">
        <v>4209</v>
      </c>
      <c r="H804" s="43" t="s">
        <v>1471</v>
      </c>
      <c r="I804" s="43" t="s">
        <v>4209</v>
      </c>
      <c r="J804" s="43">
        <v>3</v>
      </c>
      <c r="K804" s="43" t="s">
        <v>52</v>
      </c>
      <c r="L804" s="43">
        <v>10</v>
      </c>
      <c r="M804" s="43">
        <v>839</v>
      </c>
    </row>
    <row r="805" spans="7:13" x14ac:dyDescent="0.25">
      <c r="G805" s="43" t="s">
        <v>4210</v>
      </c>
      <c r="H805" s="43" t="s">
        <v>1472</v>
      </c>
      <c r="I805" s="43" t="s">
        <v>4210</v>
      </c>
      <c r="J805" s="43">
        <v>3</v>
      </c>
      <c r="K805" s="43" t="s">
        <v>52</v>
      </c>
      <c r="L805" s="43">
        <v>10</v>
      </c>
      <c r="M805" s="43">
        <v>840</v>
      </c>
    </row>
    <row r="806" spans="7:13" x14ac:dyDescent="0.25">
      <c r="G806" s="43" t="s">
        <v>4211</v>
      </c>
      <c r="H806" s="43" t="s">
        <v>1454</v>
      </c>
      <c r="I806" s="43" t="s">
        <v>4211</v>
      </c>
      <c r="J806" s="43">
        <v>2</v>
      </c>
      <c r="K806" s="43" t="s">
        <v>52</v>
      </c>
      <c r="L806" s="43">
        <v>10</v>
      </c>
      <c r="M806" s="43">
        <v>841</v>
      </c>
    </row>
    <row r="807" spans="7:13" x14ac:dyDescent="0.25">
      <c r="G807" s="43" t="s">
        <v>4212</v>
      </c>
      <c r="H807" s="43" t="s">
        <v>1455</v>
      </c>
      <c r="I807" s="43" t="s">
        <v>4212</v>
      </c>
      <c r="J807" s="43">
        <v>3</v>
      </c>
      <c r="K807" s="43" t="s">
        <v>52</v>
      </c>
      <c r="L807" s="43">
        <v>10</v>
      </c>
      <c r="M807" s="43">
        <v>842</v>
      </c>
    </row>
    <row r="808" spans="7:13" x14ac:dyDescent="0.25">
      <c r="G808" s="43" t="s">
        <v>4213</v>
      </c>
      <c r="H808" s="43" t="s">
        <v>1456</v>
      </c>
      <c r="I808" s="43" t="s">
        <v>4213</v>
      </c>
      <c r="J808" s="43">
        <v>3</v>
      </c>
      <c r="K808" s="43" t="s">
        <v>52</v>
      </c>
      <c r="L808" s="43">
        <v>10</v>
      </c>
      <c r="M808" s="43">
        <v>843</v>
      </c>
    </row>
    <row r="809" spans="7:13" x14ac:dyDescent="0.25">
      <c r="G809" s="43" t="s">
        <v>4214</v>
      </c>
      <c r="H809" s="43" t="s">
        <v>1457</v>
      </c>
      <c r="I809" s="43" t="s">
        <v>4214</v>
      </c>
      <c r="J809" s="43">
        <v>3</v>
      </c>
      <c r="K809" s="43" t="s">
        <v>52</v>
      </c>
      <c r="L809" s="43">
        <v>10</v>
      </c>
      <c r="M809" s="43">
        <v>844</v>
      </c>
    </row>
    <row r="810" spans="7:13" x14ac:dyDescent="0.25">
      <c r="G810" s="43" t="s">
        <v>4215</v>
      </c>
      <c r="H810" s="43" t="s">
        <v>4216</v>
      </c>
      <c r="I810" s="43" t="s">
        <v>4215</v>
      </c>
      <c r="J810" s="43">
        <v>1</v>
      </c>
      <c r="K810" s="43" t="s">
        <v>52</v>
      </c>
      <c r="L810" s="43">
        <v>10</v>
      </c>
      <c r="M810" s="43">
        <v>845</v>
      </c>
    </row>
    <row r="811" spans="7:13" x14ac:dyDescent="0.25">
      <c r="G811" s="43" t="s">
        <v>4217</v>
      </c>
      <c r="H811" s="43" t="s">
        <v>1476</v>
      </c>
      <c r="I811" s="43" t="s">
        <v>4217</v>
      </c>
      <c r="J811" s="43">
        <v>2</v>
      </c>
      <c r="K811" s="43" t="s">
        <v>52</v>
      </c>
      <c r="L811" s="43">
        <v>10</v>
      </c>
      <c r="M811" s="43">
        <v>846</v>
      </c>
    </row>
    <row r="812" spans="7:13" x14ac:dyDescent="0.25">
      <c r="G812" s="43" t="s">
        <v>4218</v>
      </c>
      <c r="H812" s="43" t="s">
        <v>1477</v>
      </c>
      <c r="I812" s="43" t="s">
        <v>4218</v>
      </c>
      <c r="J812" s="43">
        <v>3</v>
      </c>
      <c r="K812" s="43" t="s">
        <v>52</v>
      </c>
      <c r="L812" s="43">
        <v>10</v>
      </c>
      <c r="M812" s="43">
        <v>847</v>
      </c>
    </row>
    <row r="813" spans="7:13" x14ac:dyDescent="0.25">
      <c r="G813" s="43" t="s">
        <v>4219</v>
      </c>
      <c r="H813" s="43" t="s">
        <v>1478</v>
      </c>
      <c r="I813" s="43" t="s">
        <v>4219</v>
      </c>
      <c r="J813" s="43">
        <v>3</v>
      </c>
      <c r="K813" s="43" t="s">
        <v>52</v>
      </c>
      <c r="L813" s="43">
        <v>10</v>
      </c>
      <c r="M813" s="43">
        <v>848</v>
      </c>
    </row>
    <row r="814" spans="7:13" x14ac:dyDescent="0.25">
      <c r="G814" s="43" t="s">
        <v>4220</v>
      </c>
      <c r="H814" s="43" t="s">
        <v>1449</v>
      </c>
      <c r="I814" s="43" t="s">
        <v>4220</v>
      </c>
      <c r="J814" s="43">
        <v>2</v>
      </c>
      <c r="K814" s="43" t="s">
        <v>52</v>
      </c>
      <c r="L814" s="43">
        <v>10</v>
      </c>
      <c r="M814" s="43">
        <v>849</v>
      </c>
    </row>
    <row r="815" spans="7:13" x14ac:dyDescent="0.25">
      <c r="G815" s="43" t="s">
        <v>4221</v>
      </c>
      <c r="H815" s="43" t="s">
        <v>1450</v>
      </c>
      <c r="I815" s="43" t="s">
        <v>4221</v>
      </c>
      <c r="J815" s="43">
        <v>3</v>
      </c>
      <c r="K815" s="43" t="s">
        <v>52</v>
      </c>
      <c r="L815" s="43">
        <v>10</v>
      </c>
      <c r="M815" s="43">
        <v>850</v>
      </c>
    </row>
    <row r="816" spans="7:13" x14ac:dyDescent="0.25">
      <c r="G816" s="43" t="s">
        <v>4222</v>
      </c>
      <c r="H816" s="43" t="s">
        <v>1451</v>
      </c>
      <c r="I816" s="43" t="s">
        <v>4222</v>
      </c>
      <c r="J816" s="43">
        <v>3</v>
      </c>
      <c r="K816" s="43" t="s">
        <v>52</v>
      </c>
      <c r="L816" s="43">
        <v>10</v>
      </c>
      <c r="M816" s="43">
        <v>851</v>
      </c>
    </row>
    <row r="817" spans="7:13" x14ac:dyDescent="0.25">
      <c r="G817" s="43" t="s">
        <v>4223</v>
      </c>
      <c r="H817" s="43" t="s">
        <v>1452</v>
      </c>
      <c r="I817" s="43" t="s">
        <v>4223</v>
      </c>
      <c r="J817" s="43">
        <v>3</v>
      </c>
      <c r="K817" s="43" t="s">
        <v>52</v>
      </c>
      <c r="L817" s="43">
        <v>10</v>
      </c>
      <c r="M817" s="43">
        <v>852</v>
      </c>
    </row>
    <row r="818" spans="7:13" x14ac:dyDescent="0.25">
      <c r="G818" s="43" t="s">
        <v>4224</v>
      </c>
      <c r="H818" s="43" t="s">
        <v>1453</v>
      </c>
      <c r="I818" s="43" t="s">
        <v>4224</v>
      </c>
      <c r="J818" s="43">
        <v>3</v>
      </c>
      <c r="K818" s="43" t="s">
        <v>52</v>
      </c>
      <c r="L818" s="43">
        <v>10</v>
      </c>
      <c r="M818" s="43">
        <v>853</v>
      </c>
    </row>
    <row r="819" spans="7:13" x14ac:dyDescent="0.25">
      <c r="G819" s="43" t="s">
        <v>4225</v>
      </c>
      <c r="H819" s="43" t="s">
        <v>1473</v>
      </c>
      <c r="I819" s="43" t="s">
        <v>4225</v>
      </c>
      <c r="J819" s="43">
        <v>2</v>
      </c>
      <c r="K819" s="43" t="s">
        <v>52</v>
      </c>
      <c r="L819" s="43">
        <v>10</v>
      </c>
      <c r="M819" s="43">
        <v>854</v>
      </c>
    </row>
    <row r="820" spans="7:13" x14ac:dyDescent="0.25">
      <c r="G820" s="43" t="s">
        <v>4226</v>
      </c>
      <c r="H820" s="43" t="s">
        <v>4227</v>
      </c>
      <c r="I820" s="43" t="s">
        <v>4226</v>
      </c>
      <c r="J820" s="43">
        <v>3</v>
      </c>
      <c r="K820" s="43" t="s">
        <v>52</v>
      </c>
      <c r="L820" s="43">
        <v>10</v>
      </c>
      <c r="M820" s="43">
        <v>855</v>
      </c>
    </row>
    <row r="821" spans="7:13" x14ac:dyDescent="0.25">
      <c r="G821" s="43" t="s">
        <v>4228</v>
      </c>
      <c r="H821" s="43" t="s">
        <v>4229</v>
      </c>
      <c r="I821" s="43" t="s">
        <v>4228</v>
      </c>
      <c r="J821" s="43">
        <v>3</v>
      </c>
      <c r="K821" s="43" t="s">
        <v>52</v>
      </c>
      <c r="L821" s="43">
        <v>10</v>
      </c>
      <c r="M821" s="43">
        <v>856</v>
      </c>
    </row>
    <row r="822" spans="7:13" x14ac:dyDescent="0.25">
      <c r="G822" s="43" t="s">
        <v>4230</v>
      </c>
      <c r="H822" s="43" t="s">
        <v>1474</v>
      </c>
      <c r="I822" s="43" t="s">
        <v>4230</v>
      </c>
      <c r="J822" s="43">
        <v>3</v>
      </c>
      <c r="K822" s="43" t="s">
        <v>52</v>
      </c>
      <c r="L822" s="43">
        <v>10</v>
      </c>
      <c r="M822" s="43">
        <v>857</v>
      </c>
    </row>
    <row r="823" spans="7:13" x14ac:dyDescent="0.25">
      <c r="G823" s="43" t="s">
        <v>4231</v>
      </c>
      <c r="H823" s="43" t="s">
        <v>1475</v>
      </c>
      <c r="I823" s="43" t="s">
        <v>4231</v>
      </c>
      <c r="J823" s="43">
        <v>3</v>
      </c>
      <c r="K823" s="43" t="s">
        <v>52</v>
      </c>
      <c r="L823" s="43">
        <v>10</v>
      </c>
      <c r="M823" s="43">
        <v>858</v>
      </c>
    </row>
    <row r="824" spans="7:13" x14ac:dyDescent="0.25">
      <c r="G824" s="43" t="s">
        <v>4232</v>
      </c>
      <c r="H824" s="43" t="s">
        <v>1484</v>
      </c>
      <c r="I824" s="43" t="s">
        <v>4232</v>
      </c>
      <c r="J824" s="43">
        <v>1</v>
      </c>
      <c r="K824" s="43" t="s">
        <v>52</v>
      </c>
      <c r="L824" s="43">
        <v>10</v>
      </c>
      <c r="M824" s="43">
        <v>859</v>
      </c>
    </row>
    <row r="825" spans="7:13" x14ac:dyDescent="0.25">
      <c r="G825" s="43" t="s">
        <v>4233</v>
      </c>
      <c r="H825" s="43" t="s">
        <v>4234</v>
      </c>
      <c r="I825" s="43" t="s">
        <v>4233</v>
      </c>
      <c r="J825" s="43">
        <v>2</v>
      </c>
      <c r="K825" s="43" t="s">
        <v>52</v>
      </c>
      <c r="L825" s="43">
        <v>10</v>
      </c>
      <c r="M825" s="43">
        <v>860</v>
      </c>
    </row>
    <row r="826" spans="7:13" x14ac:dyDescent="0.25">
      <c r="G826" s="43" t="s">
        <v>4235</v>
      </c>
      <c r="H826" s="43" t="s">
        <v>1485</v>
      </c>
      <c r="I826" s="43" t="s">
        <v>4235</v>
      </c>
      <c r="J826" s="43">
        <v>3</v>
      </c>
      <c r="K826" s="43" t="s">
        <v>52</v>
      </c>
      <c r="L826" s="43">
        <v>10</v>
      </c>
      <c r="M826" s="43">
        <v>861</v>
      </c>
    </row>
    <row r="827" spans="7:13" x14ac:dyDescent="0.25">
      <c r="G827" s="43" t="s">
        <v>4236</v>
      </c>
      <c r="H827" s="43" t="s">
        <v>1486</v>
      </c>
      <c r="I827" s="43" t="s">
        <v>4236</v>
      </c>
      <c r="J827" s="43">
        <v>3</v>
      </c>
      <c r="K827" s="43" t="s">
        <v>52</v>
      </c>
      <c r="L827" s="43">
        <v>10</v>
      </c>
      <c r="M827" s="43">
        <v>862</v>
      </c>
    </row>
    <row r="828" spans="7:13" x14ac:dyDescent="0.25">
      <c r="G828" s="43" t="s">
        <v>4237</v>
      </c>
      <c r="H828" s="43" t="s">
        <v>1487</v>
      </c>
      <c r="I828" s="43" t="s">
        <v>4237</v>
      </c>
      <c r="J828" s="43">
        <v>3</v>
      </c>
      <c r="K828" s="43" t="s">
        <v>52</v>
      </c>
      <c r="L828" s="43">
        <v>10</v>
      </c>
      <c r="M828" s="43">
        <v>863</v>
      </c>
    </row>
    <row r="829" spans="7:13" x14ac:dyDescent="0.25">
      <c r="G829" s="43" t="s">
        <v>4238</v>
      </c>
      <c r="H829" s="43" t="s">
        <v>1488</v>
      </c>
      <c r="I829" s="43" t="s">
        <v>4238</v>
      </c>
      <c r="J829" s="43">
        <v>3</v>
      </c>
      <c r="K829" s="43" t="s">
        <v>52</v>
      </c>
      <c r="L829" s="43">
        <v>10</v>
      </c>
      <c r="M829" s="43">
        <v>864</v>
      </c>
    </row>
    <row r="830" spans="7:13" x14ac:dyDescent="0.25">
      <c r="G830" s="43" t="s">
        <v>4239</v>
      </c>
      <c r="H830" s="43" t="s">
        <v>1489</v>
      </c>
      <c r="I830" s="43" t="s">
        <v>4239</v>
      </c>
      <c r="J830" s="43">
        <v>3</v>
      </c>
      <c r="K830" s="43" t="s">
        <v>52</v>
      </c>
      <c r="L830" s="43">
        <v>10</v>
      </c>
      <c r="M830" s="43">
        <v>865</v>
      </c>
    </row>
    <row r="831" spans="7:13" x14ac:dyDescent="0.25">
      <c r="G831" s="43" t="s">
        <v>4240</v>
      </c>
      <c r="H831" s="43" t="s">
        <v>1490</v>
      </c>
      <c r="I831" s="43" t="s">
        <v>4240</v>
      </c>
      <c r="J831" s="43">
        <v>1</v>
      </c>
      <c r="K831" s="43" t="s">
        <v>52</v>
      </c>
      <c r="L831" s="43">
        <v>10</v>
      </c>
      <c r="M831" s="43">
        <v>866</v>
      </c>
    </row>
    <row r="832" spans="7:13" x14ac:dyDescent="0.25">
      <c r="G832" s="43" t="s">
        <v>4241</v>
      </c>
      <c r="H832" s="43" t="s">
        <v>4242</v>
      </c>
      <c r="I832" s="43" t="s">
        <v>4241</v>
      </c>
      <c r="J832" s="43">
        <v>2</v>
      </c>
      <c r="K832" s="43" t="s">
        <v>52</v>
      </c>
      <c r="L832" s="43">
        <v>10</v>
      </c>
      <c r="M832" s="43">
        <v>867</v>
      </c>
    </row>
    <row r="833" spans="7:13" x14ac:dyDescent="0.25">
      <c r="G833" s="43" t="s">
        <v>4243</v>
      </c>
      <c r="H833" s="43" t="s">
        <v>4244</v>
      </c>
      <c r="I833" s="43" t="s">
        <v>4243</v>
      </c>
      <c r="J833" s="43">
        <v>3</v>
      </c>
      <c r="K833" s="43" t="s">
        <v>52</v>
      </c>
      <c r="L833" s="43">
        <v>10</v>
      </c>
      <c r="M833" s="43">
        <v>868</v>
      </c>
    </row>
    <row r="834" spans="7:13" x14ac:dyDescent="0.25">
      <c r="G834" s="43" t="s">
        <v>4245</v>
      </c>
      <c r="H834" s="43" t="s">
        <v>1491</v>
      </c>
      <c r="I834" s="43" t="s">
        <v>4245</v>
      </c>
      <c r="J834" s="43">
        <v>3</v>
      </c>
      <c r="K834" s="43" t="s">
        <v>52</v>
      </c>
      <c r="L834" s="43">
        <v>10</v>
      </c>
      <c r="M834" s="43">
        <v>869</v>
      </c>
    </row>
    <row r="835" spans="7:13" x14ac:dyDescent="0.25">
      <c r="G835" s="43" t="s">
        <v>4246</v>
      </c>
      <c r="H835" s="43" t="s">
        <v>1492</v>
      </c>
      <c r="I835" s="43" t="s">
        <v>4246</v>
      </c>
      <c r="J835" s="43">
        <v>3</v>
      </c>
      <c r="K835" s="43" t="s">
        <v>52</v>
      </c>
      <c r="L835" s="43">
        <v>10</v>
      </c>
      <c r="M835" s="43">
        <v>870</v>
      </c>
    </row>
    <row r="836" spans="7:13" x14ac:dyDescent="0.25">
      <c r="G836" s="43" t="s">
        <v>4247</v>
      </c>
      <c r="H836" s="43" t="s">
        <v>1493</v>
      </c>
      <c r="I836" s="43" t="s">
        <v>4247</v>
      </c>
      <c r="J836" s="43">
        <v>3</v>
      </c>
      <c r="K836" s="43" t="s">
        <v>52</v>
      </c>
      <c r="L836" s="43">
        <v>10</v>
      </c>
      <c r="M836" s="43">
        <v>871</v>
      </c>
    </row>
    <row r="837" spans="7:13" x14ac:dyDescent="0.25">
      <c r="G837" s="43" t="s">
        <v>4248</v>
      </c>
      <c r="H837" s="43" t="s">
        <v>4249</v>
      </c>
      <c r="I837" s="43" t="s">
        <v>4248</v>
      </c>
      <c r="J837" s="43">
        <v>1</v>
      </c>
      <c r="K837" s="43" t="s">
        <v>52</v>
      </c>
      <c r="L837" s="43">
        <v>10</v>
      </c>
      <c r="M837" s="43">
        <v>872</v>
      </c>
    </row>
    <row r="838" spans="7:13" x14ac:dyDescent="0.25">
      <c r="G838" s="43" t="s">
        <v>4250</v>
      </c>
      <c r="H838" s="43" t="s">
        <v>1499</v>
      </c>
      <c r="I838" s="43" t="s">
        <v>4250</v>
      </c>
      <c r="J838" s="43">
        <v>2</v>
      </c>
      <c r="K838" s="43" t="s">
        <v>52</v>
      </c>
      <c r="L838" s="43">
        <v>10</v>
      </c>
      <c r="M838" s="43">
        <v>873</v>
      </c>
    </row>
    <row r="839" spans="7:13" x14ac:dyDescent="0.25">
      <c r="G839" s="43" t="s">
        <v>4251</v>
      </c>
      <c r="H839" s="43" t="s">
        <v>1500</v>
      </c>
      <c r="I839" s="43" t="s">
        <v>4251</v>
      </c>
      <c r="J839" s="43">
        <v>3</v>
      </c>
      <c r="K839" s="43" t="s">
        <v>52</v>
      </c>
      <c r="L839" s="43">
        <v>10</v>
      </c>
      <c r="M839" s="43">
        <v>874</v>
      </c>
    </row>
    <row r="840" spans="7:13" x14ac:dyDescent="0.25">
      <c r="G840" s="43" t="s">
        <v>4252</v>
      </c>
      <c r="H840" s="43" t="s">
        <v>1501</v>
      </c>
      <c r="I840" s="43" t="s">
        <v>4252</v>
      </c>
      <c r="J840" s="43">
        <v>3</v>
      </c>
      <c r="K840" s="43" t="s">
        <v>52</v>
      </c>
      <c r="L840" s="43">
        <v>10</v>
      </c>
      <c r="M840" s="43">
        <v>875</v>
      </c>
    </row>
    <row r="841" spans="7:13" x14ac:dyDescent="0.25">
      <c r="G841" s="43" t="s">
        <v>4253</v>
      </c>
      <c r="H841" s="43" t="s">
        <v>1502</v>
      </c>
      <c r="I841" s="43" t="s">
        <v>4253</v>
      </c>
      <c r="J841" s="43">
        <v>3</v>
      </c>
      <c r="K841" s="43" t="s">
        <v>52</v>
      </c>
      <c r="L841" s="43">
        <v>10</v>
      </c>
      <c r="M841" s="43">
        <v>876</v>
      </c>
    </row>
    <row r="842" spans="7:13" x14ac:dyDescent="0.25">
      <c r="G842" s="43" t="s">
        <v>4254</v>
      </c>
      <c r="H842" s="43" t="s">
        <v>1503</v>
      </c>
      <c r="I842" s="43" t="s">
        <v>4254</v>
      </c>
      <c r="J842" s="43">
        <v>3</v>
      </c>
      <c r="K842" s="43" t="s">
        <v>52</v>
      </c>
      <c r="L842" s="43">
        <v>10</v>
      </c>
      <c r="M842" s="43">
        <v>877</v>
      </c>
    </row>
    <row r="843" spans="7:13" x14ac:dyDescent="0.25">
      <c r="G843" s="43" t="s">
        <v>4255</v>
      </c>
      <c r="H843" s="43" t="s">
        <v>1504</v>
      </c>
      <c r="I843" s="43" t="s">
        <v>4255</v>
      </c>
      <c r="J843" s="43">
        <v>3</v>
      </c>
      <c r="K843" s="43" t="s">
        <v>52</v>
      </c>
      <c r="L843" s="43">
        <v>10</v>
      </c>
      <c r="M843" s="43">
        <v>878</v>
      </c>
    </row>
    <row r="844" spans="7:13" x14ac:dyDescent="0.25">
      <c r="G844" s="43" t="s">
        <v>4256</v>
      </c>
      <c r="H844" s="43" t="s">
        <v>1513</v>
      </c>
      <c r="I844" s="43" t="s">
        <v>4256</v>
      </c>
      <c r="J844" s="43">
        <v>2</v>
      </c>
      <c r="K844" s="43" t="s">
        <v>52</v>
      </c>
      <c r="L844" s="43">
        <v>10</v>
      </c>
      <c r="M844" s="43">
        <v>879</v>
      </c>
    </row>
    <row r="845" spans="7:13" x14ac:dyDescent="0.25">
      <c r="G845" s="43" t="s">
        <v>4257</v>
      </c>
      <c r="H845" s="43" t="s">
        <v>1514</v>
      </c>
      <c r="I845" s="43" t="s">
        <v>4257</v>
      </c>
      <c r="J845" s="43">
        <v>3</v>
      </c>
      <c r="K845" s="43" t="s">
        <v>52</v>
      </c>
      <c r="L845" s="43">
        <v>10</v>
      </c>
      <c r="M845" s="43">
        <v>880</v>
      </c>
    </row>
    <row r="846" spans="7:13" x14ac:dyDescent="0.25">
      <c r="G846" s="43" t="s">
        <v>4258</v>
      </c>
      <c r="H846" s="43" t="s">
        <v>1515</v>
      </c>
      <c r="I846" s="43" t="s">
        <v>4258</v>
      </c>
      <c r="J846" s="43">
        <v>3</v>
      </c>
      <c r="K846" s="43" t="s">
        <v>52</v>
      </c>
      <c r="L846" s="43">
        <v>10</v>
      </c>
      <c r="M846" s="43">
        <v>881</v>
      </c>
    </row>
    <row r="847" spans="7:13" x14ac:dyDescent="0.25">
      <c r="G847" s="43" t="s">
        <v>4259</v>
      </c>
      <c r="H847" s="43" t="s">
        <v>1516</v>
      </c>
      <c r="I847" s="43" t="s">
        <v>4259</v>
      </c>
      <c r="J847" s="43">
        <v>3</v>
      </c>
      <c r="K847" s="43" t="s">
        <v>52</v>
      </c>
      <c r="L847" s="43">
        <v>10</v>
      </c>
      <c r="M847" s="43">
        <v>882</v>
      </c>
    </row>
    <row r="848" spans="7:13" x14ac:dyDescent="0.25">
      <c r="G848" s="43" t="s">
        <v>4260</v>
      </c>
      <c r="H848" s="43" t="s">
        <v>1494</v>
      </c>
      <c r="I848" s="43" t="s">
        <v>4260</v>
      </c>
      <c r="J848" s="43">
        <v>2</v>
      </c>
      <c r="K848" s="43" t="s">
        <v>52</v>
      </c>
      <c r="L848" s="43">
        <v>10</v>
      </c>
      <c r="M848" s="43">
        <v>883</v>
      </c>
    </row>
    <row r="849" spans="7:13" x14ac:dyDescent="0.25">
      <c r="G849" s="43" t="s">
        <v>4261</v>
      </c>
      <c r="H849" s="43" t="s">
        <v>1495</v>
      </c>
      <c r="I849" s="43" t="s">
        <v>4261</v>
      </c>
      <c r="J849" s="43">
        <v>3</v>
      </c>
      <c r="K849" s="43" t="s">
        <v>52</v>
      </c>
      <c r="L849" s="43">
        <v>10</v>
      </c>
      <c r="M849" s="43">
        <v>884</v>
      </c>
    </row>
    <row r="850" spans="7:13" x14ac:dyDescent="0.25">
      <c r="G850" s="43" t="s">
        <v>4262</v>
      </c>
      <c r="H850" s="43" t="s">
        <v>1496</v>
      </c>
      <c r="I850" s="43" t="s">
        <v>4262</v>
      </c>
      <c r="J850" s="43">
        <v>3</v>
      </c>
      <c r="K850" s="43" t="s">
        <v>52</v>
      </c>
      <c r="L850" s="43">
        <v>10</v>
      </c>
      <c r="M850" s="43">
        <v>885</v>
      </c>
    </row>
    <row r="851" spans="7:13" x14ac:dyDescent="0.25">
      <c r="G851" s="43" t="s">
        <v>4263</v>
      </c>
      <c r="H851" s="43" t="s">
        <v>1497</v>
      </c>
      <c r="I851" s="43" t="s">
        <v>4263</v>
      </c>
      <c r="J851" s="43">
        <v>3</v>
      </c>
      <c r="K851" s="43" t="s">
        <v>52</v>
      </c>
      <c r="L851" s="43">
        <v>10</v>
      </c>
      <c r="M851" s="43">
        <v>886</v>
      </c>
    </row>
    <row r="852" spans="7:13" x14ac:dyDescent="0.25">
      <c r="G852" s="43" t="s">
        <v>4264</v>
      </c>
      <c r="H852" s="43" t="s">
        <v>1498</v>
      </c>
      <c r="I852" s="43" t="s">
        <v>4264</v>
      </c>
      <c r="J852" s="43">
        <v>3</v>
      </c>
      <c r="K852" s="43" t="s">
        <v>52</v>
      </c>
      <c r="L852" s="43">
        <v>10</v>
      </c>
      <c r="M852" s="43">
        <v>887</v>
      </c>
    </row>
    <row r="853" spans="7:13" x14ac:dyDescent="0.25">
      <c r="G853" s="43" t="s">
        <v>4265</v>
      </c>
      <c r="H853" s="43" t="s">
        <v>4266</v>
      </c>
      <c r="I853" s="43" t="s">
        <v>4265</v>
      </c>
      <c r="J853" s="43">
        <v>1</v>
      </c>
      <c r="K853" s="43" t="s">
        <v>52</v>
      </c>
      <c r="L853" s="43">
        <v>10</v>
      </c>
      <c r="M853" s="43">
        <v>888</v>
      </c>
    </row>
    <row r="854" spans="7:13" x14ac:dyDescent="0.25">
      <c r="G854" s="43" t="s">
        <v>4267</v>
      </c>
      <c r="H854" s="43" t="s">
        <v>1531</v>
      </c>
      <c r="I854" s="43" t="s">
        <v>4267</v>
      </c>
      <c r="J854" s="43">
        <v>2</v>
      </c>
      <c r="K854" s="43" t="s">
        <v>52</v>
      </c>
      <c r="L854" s="43">
        <v>10</v>
      </c>
      <c r="M854" s="43">
        <v>889</v>
      </c>
    </row>
    <row r="855" spans="7:13" x14ac:dyDescent="0.25">
      <c r="G855" s="43" t="s">
        <v>4268</v>
      </c>
      <c r="H855" s="43" t="s">
        <v>1532</v>
      </c>
      <c r="I855" s="43" t="s">
        <v>4268</v>
      </c>
      <c r="J855" s="43">
        <v>3</v>
      </c>
      <c r="K855" s="43" t="s">
        <v>52</v>
      </c>
      <c r="L855" s="43">
        <v>10</v>
      </c>
      <c r="M855" s="43">
        <v>890</v>
      </c>
    </row>
    <row r="856" spans="7:13" x14ac:dyDescent="0.25">
      <c r="G856" s="43" t="s">
        <v>4269</v>
      </c>
      <c r="H856" s="43" t="s">
        <v>1533</v>
      </c>
      <c r="I856" s="43" t="s">
        <v>4269</v>
      </c>
      <c r="J856" s="43">
        <v>3</v>
      </c>
      <c r="K856" s="43" t="s">
        <v>52</v>
      </c>
      <c r="L856" s="43">
        <v>10</v>
      </c>
      <c r="M856" s="43">
        <v>891</v>
      </c>
    </row>
    <row r="857" spans="7:13" x14ac:dyDescent="0.25">
      <c r="G857" s="43" t="s">
        <v>4270</v>
      </c>
      <c r="H857" s="43" t="s">
        <v>1534</v>
      </c>
      <c r="I857" s="43" t="s">
        <v>4270</v>
      </c>
      <c r="J857" s="43">
        <v>3</v>
      </c>
      <c r="K857" s="43" t="s">
        <v>52</v>
      </c>
      <c r="L857" s="43">
        <v>10</v>
      </c>
      <c r="M857" s="43">
        <v>892</v>
      </c>
    </row>
    <row r="858" spans="7:13" x14ac:dyDescent="0.25">
      <c r="G858" s="43" t="s">
        <v>4271</v>
      </c>
      <c r="H858" s="43" t="s">
        <v>1535</v>
      </c>
      <c r="I858" s="43" t="s">
        <v>4271</v>
      </c>
      <c r="J858" s="43">
        <v>3</v>
      </c>
      <c r="K858" s="43" t="s">
        <v>52</v>
      </c>
      <c r="L858" s="43">
        <v>10</v>
      </c>
      <c r="M858" s="43">
        <v>893</v>
      </c>
    </row>
    <row r="859" spans="7:13" x14ac:dyDescent="0.25">
      <c r="G859" s="43" t="s">
        <v>4272</v>
      </c>
      <c r="H859" s="43" t="s">
        <v>1536</v>
      </c>
      <c r="I859" s="43" t="s">
        <v>4272</v>
      </c>
      <c r="J859" s="43">
        <v>3</v>
      </c>
      <c r="K859" s="43" t="s">
        <v>52</v>
      </c>
      <c r="L859" s="43">
        <v>10</v>
      </c>
      <c r="M859" s="43">
        <v>894</v>
      </c>
    </row>
    <row r="860" spans="7:13" x14ac:dyDescent="0.25">
      <c r="G860" s="43" t="s">
        <v>4273</v>
      </c>
      <c r="H860" s="43" t="s">
        <v>1505</v>
      </c>
      <c r="I860" s="43" t="s">
        <v>4273</v>
      </c>
      <c r="J860" s="43">
        <v>2</v>
      </c>
      <c r="K860" s="43" t="s">
        <v>52</v>
      </c>
      <c r="L860" s="43">
        <v>10</v>
      </c>
      <c r="M860" s="43">
        <v>895</v>
      </c>
    </row>
    <row r="861" spans="7:13" x14ac:dyDescent="0.25">
      <c r="G861" s="43" t="s">
        <v>4274</v>
      </c>
      <c r="H861" s="43" t="s">
        <v>1506</v>
      </c>
      <c r="I861" s="43" t="s">
        <v>4274</v>
      </c>
      <c r="J861" s="43">
        <v>3</v>
      </c>
      <c r="K861" s="43" t="s">
        <v>52</v>
      </c>
      <c r="L861" s="43">
        <v>10</v>
      </c>
      <c r="M861" s="43">
        <v>896</v>
      </c>
    </row>
    <row r="862" spans="7:13" x14ac:dyDescent="0.25">
      <c r="G862" s="43" t="s">
        <v>4275</v>
      </c>
      <c r="H862" s="43" t="s">
        <v>1507</v>
      </c>
      <c r="I862" s="43" t="s">
        <v>4275</v>
      </c>
      <c r="J862" s="43">
        <v>3</v>
      </c>
      <c r="K862" s="43" t="s">
        <v>52</v>
      </c>
      <c r="L862" s="43">
        <v>10</v>
      </c>
      <c r="M862" s="43">
        <v>897</v>
      </c>
    </row>
    <row r="863" spans="7:13" x14ac:dyDescent="0.25">
      <c r="G863" s="43" t="s">
        <v>4276</v>
      </c>
      <c r="H863" s="43" t="s">
        <v>1508</v>
      </c>
      <c r="I863" s="43" t="s">
        <v>4276</v>
      </c>
      <c r="J863" s="43">
        <v>3</v>
      </c>
      <c r="K863" s="43" t="s">
        <v>52</v>
      </c>
      <c r="L863" s="43">
        <v>10</v>
      </c>
      <c r="M863" s="43">
        <v>898</v>
      </c>
    </row>
    <row r="864" spans="7:13" x14ac:dyDescent="0.25">
      <c r="G864" s="43" t="s">
        <v>4277</v>
      </c>
      <c r="H864" s="43" t="s">
        <v>1509</v>
      </c>
      <c r="I864" s="43" t="s">
        <v>4277</v>
      </c>
      <c r="J864" s="43">
        <v>3</v>
      </c>
      <c r="K864" s="43" t="s">
        <v>52</v>
      </c>
      <c r="L864" s="43">
        <v>10</v>
      </c>
      <c r="M864" s="43">
        <v>899</v>
      </c>
    </row>
    <row r="865" spans="7:13" x14ac:dyDescent="0.25">
      <c r="G865" s="43" t="s">
        <v>4278</v>
      </c>
      <c r="H865" s="43" t="s">
        <v>1510</v>
      </c>
      <c r="I865" s="43" t="s">
        <v>4278</v>
      </c>
      <c r="J865" s="43">
        <v>3</v>
      </c>
      <c r="K865" s="43" t="s">
        <v>52</v>
      </c>
      <c r="L865" s="43">
        <v>10</v>
      </c>
      <c r="M865" s="43">
        <v>900</v>
      </c>
    </row>
    <row r="866" spans="7:13" x14ac:dyDescent="0.25">
      <c r="G866" s="43" t="s">
        <v>4279</v>
      </c>
      <c r="H866" s="43" t="s">
        <v>4280</v>
      </c>
      <c r="I866" s="43" t="s">
        <v>4279</v>
      </c>
      <c r="J866" s="43">
        <v>3</v>
      </c>
      <c r="K866" s="43" t="s">
        <v>52</v>
      </c>
      <c r="L866" s="43">
        <v>10</v>
      </c>
      <c r="M866" s="43">
        <v>901</v>
      </c>
    </row>
    <row r="867" spans="7:13" x14ac:dyDescent="0.25">
      <c r="G867" s="43" t="s">
        <v>4281</v>
      </c>
      <c r="H867" s="43" t="s">
        <v>1511</v>
      </c>
      <c r="I867" s="43" t="s">
        <v>4281</v>
      </c>
      <c r="J867" s="43">
        <v>3</v>
      </c>
      <c r="K867" s="43" t="s">
        <v>52</v>
      </c>
      <c r="L867" s="43">
        <v>10</v>
      </c>
      <c r="M867" s="43">
        <v>902</v>
      </c>
    </row>
    <row r="868" spans="7:13" x14ac:dyDescent="0.25">
      <c r="G868" s="43" t="s">
        <v>4282</v>
      </c>
      <c r="H868" s="43" t="s">
        <v>1512</v>
      </c>
      <c r="I868" s="43" t="s">
        <v>4282</v>
      </c>
      <c r="J868" s="43">
        <v>3</v>
      </c>
      <c r="K868" s="43" t="s">
        <v>52</v>
      </c>
      <c r="L868" s="43">
        <v>10</v>
      </c>
      <c r="M868" s="43">
        <v>903</v>
      </c>
    </row>
    <row r="869" spans="7:13" x14ac:dyDescent="0.25">
      <c r="G869" s="43" t="s">
        <v>4283</v>
      </c>
      <c r="H869" s="43" t="s">
        <v>4284</v>
      </c>
      <c r="I869" s="43" t="s">
        <v>4283</v>
      </c>
      <c r="J869" s="43">
        <v>1</v>
      </c>
      <c r="K869" s="43" t="s">
        <v>52</v>
      </c>
      <c r="L869" s="43">
        <v>10</v>
      </c>
      <c r="M869" s="43">
        <v>904</v>
      </c>
    </row>
    <row r="870" spans="7:13" x14ac:dyDescent="0.25">
      <c r="G870" s="43" t="s">
        <v>4285</v>
      </c>
      <c r="H870" s="43" t="s">
        <v>1526</v>
      </c>
      <c r="I870" s="43" t="s">
        <v>4285</v>
      </c>
      <c r="J870" s="43">
        <v>2</v>
      </c>
      <c r="K870" s="43" t="s">
        <v>52</v>
      </c>
      <c r="L870" s="43">
        <v>10</v>
      </c>
      <c r="M870" s="43">
        <v>905</v>
      </c>
    </row>
    <row r="871" spans="7:13" x14ac:dyDescent="0.25">
      <c r="G871" s="43" t="s">
        <v>4286</v>
      </c>
      <c r="H871" s="43" t="s">
        <v>1527</v>
      </c>
      <c r="I871" s="43" t="s">
        <v>4286</v>
      </c>
      <c r="J871" s="43">
        <v>3</v>
      </c>
      <c r="K871" s="43" t="s">
        <v>52</v>
      </c>
      <c r="L871" s="43">
        <v>10</v>
      </c>
      <c r="M871" s="43">
        <v>906</v>
      </c>
    </row>
    <row r="872" spans="7:13" x14ac:dyDescent="0.25">
      <c r="G872" s="43" t="s">
        <v>4287</v>
      </c>
      <c r="H872" s="43" t="s">
        <v>1528</v>
      </c>
      <c r="I872" s="43" t="s">
        <v>4287</v>
      </c>
      <c r="J872" s="43">
        <v>3</v>
      </c>
      <c r="K872" s="43" t="s">
        <v>52</v>
      </c>
      <c r="L872" s="43">
        <v>10</v>
      </c>
      <c r="M872" s="43">
        <v>907</v>
      </c>
    </row>
    <row r="873" spans="7:13" x14ac:dyDescent="0.25">
      <c r="G873" s="43" t="s">
        <v>4288</v>
      </c>
      <c r="H873" s="43" t="s">
        <v>1529</v>
      </c>
      <c r="I873" s="43" t="s">
        <v>4288</v>
      </c>
      <c r="J873" s="43">
        <v>3</v>
      </c>
      <c r="K873" s="43" t="s">
        <v>52</v>
      </c>
      <c r="L873" s="43">
        <v>10</v>
      </c>
      <c r="M873" s="43">
        <v>908</v>
      </c>
    </row>
    <row r="874" spans="7:13" x14ac:dyDescent="0.25">
      <c r="G874" s="43" t="s">
        <v>4289</v>
      </c>
      <c r="H874" s="43" t="s">
        <v>1530</v>
      </c>
      <c r="I874" s="43" t="s">
        <v>4289</v>
      </c>
      <c r="J874" s="43">
        <v>3</v>
      </c>
      <c r="K874" s="43" t="s">
        <v>52</v>
      </c>
      <c r="L874" s="43">
        <v>10</v>
      </c>
      <c r="M874" s="43">
        <v>909</v>
      </c>
    </row>
    <row r="875" spans="7:13" x14ac:dyDescent="0.25">
      <c r="G875" s="43" t="s">
        <v>4290</v>
      </c>
      <c r="H875" s="43" t="s">
        <v>1517</v>
      </c>
      <c r="I875" s="43" t="s">
        <v>4290</v>
      </c>
      <c r="J875" s="43">
        <v>2</v>
      </c>
      <c r="K875" s="43" t="s">
        <v>52</v>
      </c>
      <c r="L875" s="43">
        <v>10</v>
      </c>
      <c r="M875" s="43">
        <v>910</v>
      </c>
    </row>
    <row r="876" spans="7:13" x14ac:dyDescent="0.25">
      <c r="G876" s="43" t="s">
        <v>4291</v>
      </c>
      <c r="H876" s="43" t="s">
        <v>1518</v>
      </c>
      <c r="I876" s="43" t="s">
        <v>4291</v>
      </c>
      <c r="J876" s="43">
        <v>3</v>
      </c>
      <c r="K876" s="43" t="s">
        <v>52</v>
      </c>
      <c r="L876" s="43">
        <v>10</v>
      </c>
      <c r="M876" s="43">
        <v>911</v>
      </c>
    </row>
    <row r="877" spans="7:13" x14ac:dyDescent="0.25">
      <c r="G877" s="43" t="s">
        <v>4292</v>
      </c>
      <c r="H877" s="43" t="s">
        <v>1519</v>
      </c>
      <c r="I877" s="43" t="s">
        <v>4292</v>
      </c>
      <c r="J877" s="43">
        <v>3</v>
      </c>
      <c r="K877" s="43" t="s">
        <v>52</v>
      </c>
      <c r="L877" s="43">
        <v>10</v>
      </c>
      <c r="M877" s="43">
        <v>912</v>
      </c>
    </row>
    <row r="878" spans="7:13" x14ac:dyDescent="0.25">
      <c r="G878" s="43" t="s">
        <v>4293</v>
      </c>
      <c r="H878" s="43" t="s">
        <v>1520</v>
      </c>
      <c r="I878" s="43" t="s">
        <v>4293</v>
      </c>
      <c r="J878" s="43">
        <v>3</v>
      </c>
      <c r="K878" s="43" t="s">
        <v>52</v>
      </c>
      <c r="L878" s="43">
        <v>10</v>
      </c>
      <c r="M878" s="43">
        <v>913</v>
      </c>
    </row>
    <row r="879" spans="7:13" x14ac:dyDescent="0.25">
      <c r="G879" s="43" t="s">
        <v>4294</v>
      </c>
      <c r="H879" s="43" t="s">
        <v>1521</v>
      </c>
      <c r="I879" s="43" t="s">
        <v>4294</v>
      </c>
      <c r="J879" s="43">
        <v>3</v>
      </c>
      <c r="K879" s="43" t="s">
        <v>52</v>
      </c>
      <c r="L879" s="43">
        <v>10</v>
      </c>
      <c r="M879" s="43">
        <v>914</v>
      </c>
    </row>
    <row r="880" spans="7:13" x14ac:dyDescent="0.25">
      <c r="G880" s="43" t="s">
        <v>4295</v>
      </c>
      <c r="H880" s="43" t="s">
        <v>1522</v>
      </c>
      <c r="I880" s="43" t="s">
        <v>4295</v>
      </c>
      <c r="J880" s="43">
        <v>3</v>
      </c>
      <c r="K880" s="43" t="s">
        <v>52</v>
      </c>
      <c r="L880" s="43">
        <v>10</v>
      </c>
      <c r="M880" s="43">
        <v>915</v>
      </c>
    </row>
    <row r="881" spans="7:13" x14ac:dyDescent="0.25">
      <c r="G881" s="43" t="s">
        <v>4296</v>
      </c>
      <c r="H881" s="43" t="s">
        <v>1523</v>
      </c>
      <c r="I881" s="43" t="s">
        <v>4296</v>
      </c>
      <c r="J881" s="43">
        <v>3</v>
      </c>
      <c r="K881" s="43" t="s">
        <v>52</v>
      </c>
      <c r="L881" s="43">
        <v>10</v>
      </c>
      <c r="M881" s="43">
        <v>916</v>
      </c>
    </row>
    <row r="882" spans="7:13" x14ac:dyDescent="0.25">
      <c r="G882" s="43" t="s">
        <v>4297</v>
      </c>
      <c r="H882" s="43" t="s">
        <v>1524</v>
      </c>
      <c r="I882" s="43" t="s">
        <v>4297</v>
      </c>
      <c r="J882" s="43">
        <v>3</v>
      </c>
      <c r="K882" s="43" t="s">
        <v>52</v>
      </c>
      <c r="L882" s="43">
        <v>10</v>
      </c>
      <c r="M882" s="43">
        <v>917</v>
      </c>
    </row>
    <row r="883" spans="7:13" x14ac:dyDescent="0.25">
      <c r="G883" s="43" t="s">
        <v>4298</v>
      </c>
      <c r="H883" s="43" t="s">
        <v>1525</v>
      </c>
      <c r="I883" s="43" t="s">
        <v>4298</v>
      </c>
      <c r="J883" s="43">
        <v>3</v>
      </c>
      <c r="K883" s="43" t="s">
        <v>52</v>
      </c>
      <c r="L883" s="43">
        <v>10</v>
      </c>
      <c r="M883" s="43">
        <v>918</v>
      </c>
    </row>
    <row r="884" spans="7:13" x14ac:dyDescent="0.25">
      <c r="G884" s="43" t="s">
        <v>4299</v>
      </c>
      <c r="H884" s="43" t="s">
        <v>4300</v>
      </c>
      <c r="I884" s="43" t="s">
        <v>4299</v>
      </c>
      <c r="J884" s="43">
        <v>1</v>
      </c>
      <c r="K884" s="43" t="s">
        <v>52</v>
      </c>
      <c r="L884" s="43">
        <v>10</v>
      </c>
      <c r="M884" s="43">
        <v>919</v>
      </c>
    </row>
    <row r="885" spans="7:13" x14ac:dyDescent="0.25">
      <c r="G885" s="43" t="s">
        <v>4301</v>
      </c>
      <c r="H885" s="43" t="s">
        <v>4302</v>
      </c>
      <c r="I885" s="43" t="s">
        <v>4301</v>
      </c>
      <c r="J885" s="43">
        <v>2</v>
      </c>
      <c r="K885" s="43" t="s">
        <v>52</v>
      </c>
      <c r="L885" s="43">
        <v>10</v>
      </c>
      <c r="M885" s="43">
        <v>920</v>
      </c>
    </row>
    <row r="886" spans="7:13" x14ac:dyDescent="0.25">
      <c r="G886" s="43" t="s">
        <v>4303</v>
      </c>
      <c r="H886" s="43" t="s">
        <v>1537</v>
      </c>
      <c r="I886" s="43" t="s">
        <v>4303</v>
      </c>
      <c r="J886" s="43">
        <v>3</v>
      </c>
      <c r="K886" s="43" t="s">
        <v>52</v>
      </c>
      <c r="L886" s="43">
        <v>10</v>
      </c>
      <c r="M886" s="43">
        <v>921</v>
      </c>
    </row>
    <row r="887" spans="7:13" x14ac:dyDescent="0.25">
      <c r="G887" s="43" t="s">
        <v>4304</v>
      </c>
      <c r="H887" s="43" t="s">
        <v>4305</v>
      </c>
      <c r="I887" s="43" t="s">
        <v>4304</v>
      </c>
      <c r="J887" s="43">
        <v>3</v>
      </c>
      <c r="K887" s="43" t="s">
        <v>52</v>
      </c>
      <c r="L887" s="43">
        <v>10</v>
      </c>
      <c r="M887" s="43">
        <v>922</v>
      </c>
    </row>
    <row r="888" spans="7:13" x14ac:dyDescent="0.25">
      <c r="G888" s="43" t="s">
        <v>4306</v>
      </c>
      <c r="H888" s="43" t="s">
        <v>1538</v>
      </c>
      <c r="I888" s="43" t="s">
        <v>4306</v>
      </c>
      <c r="J888" s="43">
        <v>3</v>
      </c>
      <c r="K888" s="43" t="s">
        <v>52</v>
      </c>
      <c r="L888" s="43">
        <v>10</v>
      </c>
      <c r="M888" s="43">
        <v>923</v>
      </c>
    </row>
    <row r="889" spans="7:13" x14ac:dyDescent="0.25">
      <c r="G889" s="43" t="s">
        <v>4307</v>
      </c>
      <c r="H889" s="43" t="s">
        <v>1539</v>
      </c>
      <c r="I889" s="43" t="s">
        <v>4307</v>
      </c>
      <c r="J889" s="43">
        <v>3</v>
      </c>
      <c r="K889" s="43" t="s">
        <v>52</v>
      </c>
      <c r="L889" s="43">
        <v>10</v>
      </c>
      <c r="M889" s="43">
        <v>924</v>
      </c>
    </row>
    <row r="890" spans="7:13" x14ac:dyDescent="0.25">
      <c r="G890" s="43" t="s">
        <v>4308</v>
      </c>
      <c r="H890" s="43" t="s">
        <v>1540</v>
      </c>
      <c r="I890" s="43" t="s">
        <v>4308</v>
      </c>
      <c r="J890" s="43">
        <v>3</v>
      </c>
      <c r="K890" s="43" t="s">
        <v>52</v>
      </c>
      <c r="L890" s="43">
        <v>10</v>
      </c>
      <c r="M890" s="43">
        <v>925</v>
      </c>
    </row>
    <row r="891" spans="7:13" x14ac:dyDescent="0.25">
      <c r="G891" s="43" t="s">
        <v>4309</v>
      </c>
      <c r="H891" s="43" t="s">
        <v>1541</v>
      </c>
      <c r="I891" s="43" t="s">
        <v>4309</v>
      </c>
      <c r="J891" s="43">
        <v>3</v>
      </c>
      <c r="K891" s="43" t="s">
        <v>52</v>
      </c>
      <c r="L891" s="43">
        <v>10</v>
      </c>
      <c r="M891" s="43">
        <v>926</v>
      </c>
    </row>
    <row r="892" spans="7:13" x14ac:dyDescent="0.25">
      <c r="G892" s="43" t="s">
        <v>4310</v>
      </c>
      <c r="H892" s="43" t="s">
        <v>1542</v>
      </c>
      <c r="I892" s="43" t="s">
        <v>4310</v>
      </c>
      <c r="J892" s="43">
        <v>1</v>
      </c>
      <c r="K892" s="43" t="s">
        <v>52</v>
      </c>
      <c r="L892" s="43">
        <v>10</v>
      </c>
      <c r="M892" s="43">
        <v>927</v>
      </c>
    </row>
    <row r="893" spans="7:13" x14ac:dyDescent="0.25">
      <c r="G893" s="43" t="s">
        <v>4311</v>
      </c>
      <c r="H893" s="43" t="s">
        <v>4312</v>
      </c>
      <c r="I893" s="43" t="s">
        <v>4311</v>
      </c>
      <c r="J893" s="43">
        <v>2</v>
      </c>
      <c r="K893" s="43" t="s">
        <v>52</v>
      </c>
      <c r="L893" s="43">
        <v>10</v>
      </c>
      <c r="M893" s="43">
        <v>928</v>
      </c>
    </row>
    <row r="894" spans="7:13" x14ac:dyDescent="0.25">
      <c r="G894" s="43" t="s">
        <v>4313</v>
      </c>
      <c r="H894" s="43" t="s">
        <v>1543</v>
      </c>
      <c r="I894" s="43" t="s">
        <v>4313</v>
      </c>
      <c r="J894" s="43">
        <v>3</v>
      </c>
      <c r="K894" s="43" t="s">
        <v>52</v>
      </c>
      <c r="L894" s="43">
        <v>10</v>
      </c>
      <c r="M894" s="43">
        <v>929</v>
      </c>
    </row>
    <row r="895" spans="7:13" x14ac:dyDescent="0.25">
      <c r="G895" s="43" t="s">
        <v>4314</v>
      </c>
      <c r="H895" s="43" t="s">
        <v>1544</v>
      </c>
      <c r="I895" s="43" t="s">
        <v>4314</v>
      </c>
      <c r="J895" s="43">
        <v>3</v>
      </c>
      <c r="K895" s="43" t="s">
        <v>52</v>
      </c>
      <c r="L895" s="43">
        <v>10</v>
      </c>
      <c r="M895" s="43">
        <v>930</v>
      </c>
    </row>
    <row r="896" spans="7:13" x14ac:dyDescent="0.25">
      <c r="G896" s="43" t="s">
        <v>4315</v>
      </c>
      <c r="H896" s="43" t="s">
        <v>4316</v>
      </c>
      <c r="I896" s="43" t="s">
        <v>4315</v>
      </c>
      <c r="J896" s="43">
        <v>1</v>
      </c>
      <c r="K896" s="43" t="s">
        <v>52</v>
      </c>
      <c r="L896" s="43">
        <v>10</v>
      </c>
      <c r="M896" s="43">
        <v>931</v>
      </c>
    </row>
    <row r="897" spans="7:13" x14ac:dyDescent="0.25">
      <c r="G897" s="43" t="s">
        <v>4317</v>
      </c>
      <c r="H897" s="43" t="s">
        <v>1545</v>
      </c>
      <c r="I897" s="43" t="s">
        <v>4317</v>
      </c>
      <c r="J897" s="43">
        <v>2</v>
      </c>
      <c r="K897" s="43" t="s">
        <v>52</v>
      </c>
      <c r="L897" s="43">
        <v>10</v>
      </c>
      <c r="M897" s="43">
        <v>932</v>
      </c>
    </row>
    <row r="898" spans="7:13" x14ac:dyDescent="0.25">
      <c r="G898" s="43" t="s">
        <v>4318</v>
      </c>
      <c r="H898" s="43" t="s">
        <v>4319</v>
      </c>
      <c r="I898" s="43" t="s">
        <v>4318</v>
      </c>
      <c r="J898" s="43">
        <v>3</v>
      </c>
      <c r="K898" s="43" t="s">
        <v>52</v>
      </c>
      <c r="L898" s="43">
        <v>10</v>
      </c>
      <c r="M898" s="43">
        <v>933</v>
      </c>
    </row>
    <row r="899" spans="7:13" x14ac:dyDescent="0.25">
      <c r="G899" s="43" t="s">
        <v>4320</v>
      </c>
      <c r="H899" s="43" t="s">
        <v>1546</v>
      </c>
      <c r="I899" s="43" t="s">
        <v>4320</v>
      </c>
      <c r="J899" s="43">
        <v>2</v>
      </c>
      <c r="K899" s="43" t="s">
        <v>52</v>
      </c>
      <c r="L899" s="43">
        <v>10</v>
      </c>
      <c r="M899" s="43">
        <v>934</v>
      </c>
    </row>
    <row r="900" spans="7:13" x14ac:dyDescent="0.25">
      <c r="G900" s="43" t="s">
        <v>4321</v>
      </c>
      <c r="H900" s="43" t="s">
        <v>4322</v>
      </c>
      <c r="I900" s="43" t="s">
        <v>4321</v>
      </c>
      <c r="J900" s="43">
        <v>3</v>
      </c>
      <c r="K900" s="43" t="s">
        <v>52</v>
      </c>
      <c r="L900" s="43">
        <v>10</v>
      </c>
      <c r="M900" s="43">
        <v>935</v>
      </c>
    </row>
    <row r="901" spans="7:13" x14ac:dyDescent="0.25">
      <c r="G901" s="43" t="s">
        <v>4323</v>
      </c>
      <c r="H901" s="43" t="s">
        <v>1547</v>
      </c>
      <c r="I901" s="43" t="s">
        <v>4323</v>
      </c>
      <c r="J901" s="43">
        <v>2</v>
      </c>
      <c r="K901" s="43" t="s">
        <v>52</v>
      </c>
      <c r="L901" s="43">
        <v>10</v>
      </c>
      <c r="M901" s="43">
        <v>936</v>
      </c>
    </row>
    <row r="902" spans="7:13" x14ac:dyDescent="0.25">
      <c r="G902" s="43" t="s">
        <v>4324</v>
      </c>
      <c r="H902" s="43" t="s">
        <v>4325</v>
      </c>
      <c r="I902" s="43" t="s">
        <v>4324</v>
      </c>
      <c r="J902" s="43">
        <v>3</v>
      </c>
      <c r="K902" s="43" t="s">
        <v>52</v>
      </c>
      <c r="L902" s="43">
        <v>10</v>
      </c>
      <c r="M902" s="43">
        <v>937</v>
      </c>
    </row>
    <row r="903" spans="7:13" x14ac:dyDescent="0.25">
      <c r="G903" s="43" t="s">
        <v>4326</v>
      </c>
      <c r="H903" s="43" t="s">
        <v>1548</v>
      </c>
      <c r="I903" s="43" t="s">
        <v>4326</v>
      </c>
      <c r="J903" s="43">
        <v>2</v>
      </c>
      <c r="K903" s="43" t="s">
        <v>52</v>
      </c>
      <c r="L903" s="43">
        <v>10</v>
      </c>
      <c r="M903" s="43">
        <v>938</v>
      </c>
    </row>
    <row r="904" spans="7:13" x14ac:dyDescent="0.25">
      <c r="G904" s="43" t="s">
        <v>4327</v>
      </c>
      <c r="H904" s="43" t="s">
        <v>4328</v>
      </c>
      <c r="I904" s="43" t="s">
        <v>4327</v>
      </c>
      <c r="J904" s="43">
        <v>3</v>
      </c>
      <c r="K904" s="43" t="s">
        <v>52</v>
      </c>
      <c r="L904" s="43">
        <v>10</v>
      </c>
      <c r="M904" s="43">
        <v>939</v>
      </c>
    </row>
    <row r="905" spans="7:13" x14ac:dyDescent="0.25">
      <c r="G905" s="43" t="s">
        <v>4329</v>
      </c>
      <c r="H905" s="43" t="s">
        <v>1549</v>
      </c>
      <c r="I905" s="43" t="s">
        <v>4329</v>
      </c>
      <c r="J905" s="43">
        <v>2</v>
      </c>
      <c r="K905" s="43" t="s">
        <v>52</v>
      </c>
      <c r="L905" s="43">
        <v>10</v>
      </c>
      <c r="M905" s="43">
        <v>940</v>
      </c>
    </row>
    <row r="906" spans="7:13" x14ac:dyDescent="0.25">
      <c r="G906" s="43" t="s">
        <v>4330</v>
      </c>
      <c r="H906" s="43" t="s">
        <v>4331</v>
      </c>
      <c r="I906" s="43" t="s">
        <v>4330</v>
      </c>
      <c r="J906" s="43">
        <v>3</v>
      </c>
      <c r="K906" s="43" t="s">
        <v>52</v>
      </c>
      <c r="L906" s="43">
        <v>10</v>
      </c>
      <c r="M906" s="43">
        <v>941</v>
      </c>
    </row>
    <row r="907" spans="7:13" x14ac:dyDescent="0.25">
      <c r="G907" s="43" t="s">
        <v>1550</v>
      </c>
      <c r="H907" s="43" t="s">
        <v>4332</v>
      </c>
      <c r="I907" s="43" t="s">
        <v>1550</v>
      </c>
      <c r="J907" s="43">
        <v>1</v>
      </c>
      <c r="K907" s="43" t="s">
        <v>54</v>
      </c>
      <c r="L907" s="43">
        <v>11</v>
      </c>
      <c r="M907" s="43">
        <v>946</v>
      </c>
    </row>
    <row r="908" spans="7:13" x14ac:dyDescent="0.25">
      <c r="G908" s="43" t="s">
        <v>4333</v>
      </c>
      <c r="H908" s="43" t="s">
        <v>4334</v>
      </c>
      <c r="I908" s="43" t="s">
        <v>4333</v>
      </c>
      <c r="J908" s="43">
        <v>2</v>
      </c>
      <c r="K908" s="43" t="s">
        <v>54</v>
      </c>
      <c r="L908" s="43">
        <v>11</v>
      </c>
      <c r="M908" s="43">
        <v>947</v>
      </c>
    </row>
    <row r="909" spans="7:13" x14ac:dyDescent="0.25">
      <c r="G909" s="43" t="s">
        <v>4335</v>
      </c>
      <c r="H909" s="43" t="s">
        <v>1573</v>
      </c>
      <c r="I909" s="43" t="s">
        <v>4335</v>
      </c>
      <c r="J909" s="43">
        <v>3</v>
      </c>
      <c r="K909" s="43" t="s">
        <v>54</v>
      </c>
      <c r="L909" s="43">
        <v>11</v>
      </c>
      <c r="M909" s="43">
        <v>948</v>
      </c>
    </row>
    <row r="910" spans="7:13" x14ac:dyDescent="0.25">
      <c r="G910" s="43" t="s">
        <v>4336</v>
      </c>
      <c r="H910" s="43" t="s">
        <v>1574</v>
      </c>
      <c r="I910" s="43" t="s">
        <v>4336</v>
      </c>
      <c r="J910" s="43">
        <v>3</v>
      </c>
      <c r="K910" s="43" t="s">
        <v>54</v>
      </c>
      <c r="L910" s="43">
        <v>11</v>
      </c>
      <c r="M910" s="43">
        <v>949</v>
      </c>
    </row>
    <row r="911" spans="7:13" x14ac:dyDescent="0.25">
      <c r="G911" s="43" t="s">
        <v>4337</v>
      </c>
      <c r="H911" s="43" t="s">
        <v>1575</v>
      </c>
      <c r="I911" s="43" t="s">
        <v>4337</v>
      </c>
      <c r="J911" s="43">
        <v>3</v>
      </c>
      <c r="K911" s="43" t="s">
        <v>54</v>
      </c>
      <c r="L911" s="43">
        <v>11</v>
      </c>
      <c r="M911" s="43">
        <v>950</v>
      </c>
    </row>
    <row r="912" spans="7:13" x14ac:dyDescent="0.25">
      <c r="G912" s="43" t="s">
        <v>4338</v>
      </c>
      <c r="H912" s="43" t="s">
        <v>1576</v>
      </c>
      <c r="I912" s="43" t="s">
        <v>4338</v>
      </c>
      <c r="J912" s="43">
        <v>3</v>
      </c>
      <c r="K912" s="43" t="s">
        <v>54</v>
      </c>
      <c r="L912" s="43">
        <v>11</v>
      </c>
      <c r="M912" s="43">
        <v>951</v>
      </c>
    </row>
    <row r="913" spans="7:13" x14ac:dyDescent="0.25">
      <c r="G913" s="43" t="s">
        <v>4339</v>
      </c>
      <c r="H913" s="43" t="s">
        <v>1577</v>
      </c>
      <c r="I913" s="43" t="s">
        <v>4339</v>
      </c>
      <c r="J913" s="43">
        <v>3</v>
      </c>
      <c r="K913" s="43" t="s">
        <v>54</v>
      </c>
      <c r="L913" s="43">
        <v>11</v>
      </c>
      <c r="M913" s="43">
        <v>952</v>
      </c>
    </row>
    <row r="914" spans="7:13" x14ac:dyDescent="0.25">
      <c r="G914" s="43" t="s">
        <v>4340</v>
      </c>
      <c r="H914" s="43" t="s">
        <v>1578</v>
      </c>
      <c r="I914" s="43" t="s">
        <v>4340</v>
      </c>
      <c r="J914" s="43">
        <v>3</v>
      </c>
      <c r="K914" s="43" t="s">
        <v>54</v>
      </c>
      <c r="L914" s="43">
        <v>11</v>
      </c>
      <c r="M914" s="43">
        <v>953</v>
      </c>
    </row>
    <row r="915" spans="7:13" x14ac:dyDescent="0.25">
      <c r="G915" s="43" t="s">
        <v>4341</v>
      </c>
      <c r="H915" s="43" t="s">
        <v>1579</v>
      </c>
      <c r="I915" s="43" t="s">
        <v>4341</v>
      </c>
      <c r="J915" s="43">
        <v>3</v>
      </c>
      <c r="K915" s="43" t="s">
        <v>54</v>
      </c>
      <c r="L915" s="43">
        <v>11</v>
      </c>
      <c r="M915" s="43">
        <v>954</v>
      </c>
    </row>
    <row r="916" spans="7:13" x14ac:dyDescent="0.25">
      <c r="G916" s="43" t="s">
        <v>4342</v>
      </c>
      <c r="H916" s="43" t="s">
        <v>1580</v>
      </c>
      <c r="I916" s="43" t="s">
        <v>4342</v>
      </c>
      <c r="J916" s="43">
        <v>3</v>
      </c>
      <c r="K916" s="43" t="s">
        <v>54</v>
      </c>
      <c r="L916" s="43">
        <v>11</v>
      </c>
      <c r="M916" s="43">
        <v>955</v>
      </c>
    </row>
    <row r="917" spans="7:13" x14ac:dyDescent="0.25">
      <c r="G917" s="43" t="s">
        <v>1551</v>
      </c>
      <c r="H917" s="43" t="s">
        <v>1552</v>
      </c>
      <c r="I917" s="43" t="s">
        <v>1551</v>
      </c>
      <c r="J917" s="43">
        <v>2</v>
      </c>
      <c r="K917" s="43" t="s">
        <v>54</v>
      </c>
      <c r="L917" s="43">
        <v>11</v>
      </c>
      <c r="M917" s="43">
        <v>956</v>
      </c>
    </row>
    <row r="918" spans="7:13" x14ac:dyDescent="0.25">
      <c r="G918" s="43" t="s">
        <v>1553</v>
      </c>
      <c r="H918" s="43" t="s">
        <v>1554</v>
      </c>
      <c r="I918" s="43" t="s">
        <v>1553</v>
      </c>
      <c r="J918" s="43">
        <v>3</v>
      </c>
      <c r="K918" s="43" t="s">
        <v>54</v>
      </c>
      <c r="L918" s="43">
        <v>11</v>
      </c>
      <c r="M918" s="43">
        <v>957</v>
      </c>
    </row>
    <row r="919" spans="7:13" x14ac:dyDescent="0.25">
      <c r="G919" s="43" t="s">
        <v>1555</v>
      </c>
      <c r="H919" s="43" t="s">
        <v>1556</v>
      </c>
      <c r="I919" s="43" t="s">
        <v>1555</v>
      </c>
      <c r="J919" s="43">
        <v>3</v>
      </c>
      <c r="K919" s="43" t="s">
        <v>54</v>
      </c>
      <c r="L919" s="43">
        <v>11</v>
      </c>
      <c r="M919" s="43">
        <v>958</v>
      </c>
    </row>
    <row r="920" spans="7:13" x14ac:dyDescent="0.25">
      <c r="G920" s="43" t="s">
        <v>1557</v>
      </c>
      <c r="H920" s="43" t="s">
        <v>1558</v>
      </c>
      <c r="I920" s="43" t="s">
        <v>1557</v>
      </c>
      <c r="J920" s="43">
        <v>3</v>
      </c>
      <c r="K920" s="43" t="s">
        <v>54</v>
      </c>
      <c r="L920" s="43">
        <v>11</v>
      </c>
      <c r="M920" s="43">
        <v>959</v>
      </c>
    </row>
    <row r="921" spans="7:13" x14ac:dyDescent="0.25">
      <c r="G921" s="43" t="s">
        <v>1559</v>
      </c>
      <c r="H921" s="43" t="s">
        <v>1560</v>
      </c>
      <c r="I921" s="43" t="s">
        <v>1559</v>
      </c>
      <c r="J921" s="43">
        <v>3</v>
      </c>
      <c r="K921" s="43" t="s">
        <v>54</v>
      </c>
      <c r="L921" s="43">
        <v>11</v>
      </c>
      <c r="M921" s="43">
        <v>960</v>
      </c>
    </row>
    <row r="922" spans="7:13" x14ac:dyDescent="0.25">
      <c r="G922" s="43" t="s">
        <v>1561</v>
      </c>
      <c r="H922" s="43" t="s">
        <v>1562</v>
      </c>
      <c r="I922" s="43" t="s">
        <v>1561</v>
      </c>
      <c r="J922" s="43">
        <v>3</v>
      </c>
      <c r="K922" s="43" t="s">
        <v>54</v>
      </c>
      <c r="L922" s="43">
        <v>11</v>
      </c>
      <c r="M922" s="43">
        <v>961</v>
      </c>
    </row>
    <row r="923" spans="7:13" x14ac:dyDescent="0.25">
      <c r="G923" s="43" t="s">
        <v>1563</v>
      </c>
      <c r="H923" s="43" t="s">
        <v>1564</v>
      </c>
      <c r="I923" s="43" t="s">
        <v>1563</v>
      </c>
      <c r="J923" s="43">
        <v>3</v>
      </c>
      <c r="K923" s="43" t="s">
        <v>54</v>
      </c>
      <c r="L923" s="43">
        <v>11</v>
      </c>
      <c r="M923" s="43">
        <v>962</v>
      </c>
    </row>
    <row r="924" spans="7:13" x14ac:dyDescent="0.25">
      <c r="G924" s="43" t="s">
        <v>1565</v>
      </c>
      <c r="H924" s="43" t="s">
        <v>1566</v>
      </c>
      <c r="I924" s="43" t="s">
        <v>1565</v>
      </c>
      <c r="J924" s="43">
        <v>3</v>
      </c>
      <c r="K924" s="43" t="s">
        <v>54</v>
      </c>
      <c r="L924" s="43">
        <v>11</v>
      </c>
      <c r="M924" s="43">
        <v>963</v>
      </c>
    </row>
    <row r="925" spans="7:13" x14ac:dyDescent="0.25">
      <c r="G925" s="43" t="s">
        <v>4343</v>
      </c>
      <c r="H925" s="43" t="s">
        <v>1567</v>
      </c>
      <c r="I925" s="43" t="s">
        <v>4343</v>
      </c>
      <c r="J925" s="43">
        <v>2</v>
      </c>
      <c r="K925" s="43" t="s">
        <v>54</v>
      </c>
      <c r="L925" s="43">
        <v>11</v>
      </c>
      <c r="M925" s="43">
        <v>964</v>
      </c>
    </row>
    <row r="926" spans="7:13" x14ac:dyDescent="0.25">
      <c r="G926" s="43" t="s">
        <v>4344</v>
      </c>
      <c r="H926" s="43" t="s">
        <v>4345</v>
      </c>
      <c r="I926" s="43" t="s">
        <v>4344</v>
      </c>
      <c r="J926" s="43">
        <v>3</v>
      </c>
      <c r="K926" s="43" t="s">
        <v>54</v>
      </c>
      <c r="L926" s="43">
        <v>11</v>
      </c>
      <c r="M926" s="43">
        <v>965</v>
      </c>
    </row>
    <row r="927" spans="7:13" x14ac:dyDescent="0.25">
      <c r="G927" s="43" t="s">
        <v>4346</v>
      </c>
      <c r="H927" s="43" t="s">
        <v>4347</v>
      </c>
      <c r="I927" s="43" t="s">
        <v>4346</v>
      </c>
      <c r="J927" s="43">
        <v>2</v>
      </c>
      <c r="K927" s="43" t="s">
        <v>54</v>
      </c>
      <c r="L927" s="43">
        <v>11</v>
      </c>
      <c r="M927" s="43">
        <v>966</v>
      </c>
    </row>
    <row r="928" spans="7:13" x14ac:dyDescent="0.25">
      <c r="G928" s="43" t="s">
        <v>4348</v>
      </c>
      <c r="H928" s="43" t="s">
        <v>1572</v>
      </c>
      <c r="I928" s="43" t="s">
        <v>4348</v>
      </c>
      <c r="J928" s="43">
        <v>3</v>
      </c>
      <c r="K928" s="43" t="s">
        <v>54</v>
      </c>
      <c r="L928" s="43">
        <v>11</v>
      </c>
      <c r="M928" s="43">
        <v>967</v>
      </c>
    </row>
    <row r="929" spans="7:13" x14ac:dyDescent="0.25">
      <c r="G929" s="43" t="s">
        <v>4349</v>
      </c>
      <c r="H929" s="43" t="s">
        <v>1570</v>
      </c>
      <c r="I929" s="43" t="s">
        <v>4349</v>
      </c>
      <c r="J929" s="43">
        <v>3</v>
      </c>
      <c r="K929" s="43" t="s">
        <v>54</v>
      </c>
      <c r="L929" s="43">
        <v>11</v>
      </c>
      <c r="M929" s="43">
        <v>968</v>
      </c>
    </row>
    <row r="930" spans="7:13" x14ac:dyDescent="0.25">
      <c r="G930" s="43" t="s">
        <v>4350</v>
      </c>
      <c r="H930" s="43" t="s">
        <v>1571</v>
      </c>
      <c r="I930" s="43" t="s">
        <v>4350</v>
      </c>
      <c r="J930" s="43">
        <v>3</v>
      </c>
      <c r="K930" s="43" t="s">
        <v>54</v>
      </c>
      <c r="L930" s="43">
        <v>11</v>
      </c>
      <c r="M930" s="43">
        <v>969</v>
      </c>
    </row>
    <row r="931" spans="7:13" x14ac:dyDescent="0.25">
      <c r="G931" s="43" t="s">
        <v>4351</v>
      </c>
      <c r="H931" s="43" t="s">
        <v>1569</v>
      </c>
      <c r="I931" s="43" t="s">
        <v>4351</v>
      </c>
      <c r="J931" s="43">
        <v>3</v>
      </c>
      <c r="K931" s="43" t="s">
        <v>54</v>
      </c>
      <c r="L931" s="43">
        <v>11</v>
      </c>
      <c r="M931" s="43">
        <v>970</v>
      </c>
    </row>
    <row r="932" spans="7:13" x14ac:dyDescent="0.25">
      <c r="G932" s="43" t="s">
        <v>4352</v>
      </c>
      <c r="H932" s="43" t="s">
        <v>1568</v>
      </c>
      <c r="I932" s="43" t="s">
        <v>4352</v>
      </c>
      <c r="J932" s="43">
        <v>3</v>
      </c>
      <c r="K932" s="43" t="s">
        <v>54</v>
      </c>
      <c r="L932" s="43">
        <v>11</v>
      </c>
      <c r="M932" s="43">
        <v>971</v>
      </c>
    </row>
    <row r="933" spans="7:13" x14ac:dyDescent="0.25">
      <c r="G933" s="43" t="s">
        <v>1581</v>
      </c>
      <c r="H933" s="43" t="s">
        <v>4353</v>
      </c>
      <c r="I933" s="43" t="s">
        <v>1581</v>
      </c>
      <c r="J933" s="43">
        <v>1</v>
      </c>
      <c r="K933" s="43" t="s">
        <v>56</v>
      </c>
      <c r="L933" s="43">
        <v>12</v>
      </c>
      <c r="M933" s="43">
        <v>976</v>
      </c>
    </row>
    <row r="934" spans="7:13" x14ac:dyDescent="0.25">
      <c r="G934" s="43" t="s">
        <v>1582</v>
      </c>
      <c r="H934" s="43" t="s">
        <v>1583</v>
      </c>
      <c r="I934" s="43" t="s">
        <v>1582</v>
      </c>
      <c r="J934" s="43">
        <v>2</v>
      </c>
      <c r="K934" s="43" t="s">
        <v>56</v>
      </c>
      <c r="L934" s="43">
        <v>12</v>
      </c>
      <c r="M934" s="43">
        <v>977</v>
      </c>
    </row>
    <row r="935" spans="7:13" x14ac:dyDescent="0.25">
      <c r="G935" s="43" t="s">
        <v>1584</v>
      </c>
      <c r="H935" s="43" t="s">
        <v>1585</v>
      </c>
      <c r="I935" s="43" t="s">
        <v>1584</v>
      </c>
      <c r="J935" s="43">
        <v>3</v>
      </c>
      <c r="K935" s="43" t="s">
        <v>56</v>
      </c>
      <c r="L935" s="43">
        <v>12</v>
      </c>
      <c r="M935" s="43">
        <v>978</v>
      </c>
    </row>
    <row r="936" spans="7:13" x14ac:dyDescent="0.25">
      <c r="G936" s="43" t="s">
        <v>1586</v>
      </c>
      <c r="H936" s="43" t="s">
        <v>1587</v>
      </c>
      <c r="I936" s="43" t="s">
        <v>1586</v>
      </c>
      <c r="J936" s="43">
        <v>3</v>
      </c>
      <c r="K936" s="43" t="s">
        <v>56</v>
      </c>
      <c r="L936" s="43">
        <v>12</v>
      </c>
      <c r="M936" s="43">
        <v>979</v>
      </c>
    </row>
    <row r="937" spans="7:13" x14ac:dyDescent="0.25">
      <c r="G937" s="43" t="s">
        <v>1588</v>
      </c>
      <c r="H937" s="43" t="s">
        <v>1589</v>
      </c>
      <c r="I937" s="43" t="s">
        <v>1588</v>
      </c>
      <c r="J937" s="43">
        <v>3</v>
      </c>
      <c r="K937" s="43" t="s">
        <v>56</v>
      </c>
      <c r="L937" s="43">
        <v>12</v>
      </c>
      <c r="M937" s="43">
        <v>980</v>
      </c>
    </row>
    <row r="938" spans="7:13" x14ac:dyDescent="0.25">
      <c r="G938" s="43" t="s">
        <v>1590</v>
      </c>
      <c r="H938" s="43" t="s">
        <v>1591</v>
      </c>
      <c r="I938" s="43" t="s">
        <v>1590</v>
      </c>
      <c r="J938" s="43">
        <v>3</v>
      </c>
      <c r="K938" s="43" t="s">
        <v>56</v>
      </c>
      <c r="L938" s="43">
        <v>12</v>
      </c>
      <c r="M938" s="43">
        <v>981</v>
      </c>
    </row>
    <row r="939" spans="7:13" x14ac:dyDescent="0.25">
      <c r="G939" s="43" t="s">
        <v>1592</v>
      </c>
      <c r="H939" s="43" t="s">
        <v>1593</v>
      </c>
      <c r="I939" s="43" t="s">
        <v>1592</v>
      </c>
      <c r="J939" s="43">
        <v>3</v>
      </c>
      <c r="K939" s="43" t="s">
        <v>56</v>
      </c>
      <c r="L939" s="43">
        <v>12</v>
      </c>
      <c r="M939" s="43">
        <v>982</v>
      </c>
    </row>
    <row r="940" spans="7:13" x14ac:dyDescent="0.25">
      <c r="G940" s="43" t="s">
        <v>1594</v>
      </c>
      <c r="H940" s="43" t="s">
        <v>1595</v>
      </c>
      <c r="I940" s="43" t="s">
        <v>1594</v>
      </c>
      <c r="J940" s="43">
        <v>3</v>
      </c>
      <c r="K940" s="43" t="s">
        <v>56</v>
      </c>
      <c r="L940" s="43">
        <v>12</v>
      </c>
      <c r="M940" s="43">
        <v>983</v>
      </c>
    </row>
    <row r="941" spans="7:13" x14ac:dyDescent="0.25">
      <c r="G941" s="43" t="s">
        <v>1596</v>
      </c>
      <c r="H941" s="43" t="s">
        <v>1597</v>
      </c>
      <c r="I941" s="43" t="s">
        <v>1596</v>
      </c>
      <c r="J941" s="43">
        <v>3</v>
      </c>
      <c r="K941" s="43" t="s">
        <v>56</v>
      </c>
      <c r="L941" s="43">
        <v>12</v>
      </c>
      <c r="M941" s="43">
        <v>984</v>
      </c>
    </row>
    <row r="942" spans="7:13" x14ac:dyDescent="0.25">
      <c r="G942" s="43" t="s">
        <v>1598</v>
      </c>
      <c r="H942" s="43" t="s">
        <v>1599</v>
      </c>
      <c r="I942" s="43" t="s">
        <v>1598</v>
      </c>
      <c r="J942" s="43">
        <v>3</v>
      </c>
      <c r="K942" s="43" t="s">
        <v>56</v>
      </c>
      <c r="L942" s="43">
        <v>12</v>
      </c>
      <c r="M942" s="43">
        <v>985</v>
      </c>
    </row>
    <row r="943" spans="7:13" x14ac:dyDescent="0.25">
      <c r="G943" s="43" t="s">
        <v>1600</v>
      </c>
      <c r="H943" s="43" t="s">
        <v>4354</v>
      </c>
      <c r="I943" s="43" t="s">
        <v>1600</v>
      </c>
      <c r="J943" s="43">
        <v>2</v>
      </c>
      <c r="K943" s="43" t="s">
        <v>56</v>
      </c>
      <c r="L943" s="43">
        <v>12</v>
      </c>
      <c r="M943" s="43">
        <v>986</v>
      </c>
    </row>
    <row r="944" spans="7:13" x14ac:dyDescent="0.25">
      <c r="G944" s="43" t="s">
        <v>1601</v>
      </c>
      <c r="H944" s="43" t="s">
        <v>4355</v>
      </c>
      <c r="I944" s="43" t="s">
        <v>1601</v>
      </c>
      <c r="J944" s="43">
        <v>3</v>
      </c>
      <c r="K944" s="43" t="s">
        <v>56</v>
      </c>
      <c r="L944" s="43">
        <v>12</v>
      </c>
      <c r="M944" s="43">
        <v>987</v>
      </c>
    </row>
    <row r="945" spans="7:13" x14ac:dyDescent="0.25">
      <c r="G945" s="43" t="s">
        <v>1602</v>
      </c>
      <c r="H945" s="43" t="s">
        <v>1603</v>
      </c>
      <c r="I945" s="43" t="s">
        <v>1602</v>
      </c>
      <c r="J945" s="43">
        <v>2</v>
      </c>
      <c r="K945" s="43" t="s">
        <v>56</v>
      </c>
      <c r="L945" s="43">
        <v>12</v>
      </c>
      <c r="M945" s="43">
        <v>988</v>
      </c>
    </row>
    <row r="946" spans="7:13" x14ac:dyDescent="0.25">
      <c r="G946" s="43" t="s">
        <v>1604</v>
      </c>
      <c r="H946" s="43" t="s">
        <v>1605</v>
      </c>
      <c r="I946" s="43" t="s">
        <v>1604</v>
      </c>
      <c r="J946" s="43">
        <v>3</v>
      </c>
      <c r="K946" s="43" t="s">
        <v>56</v>
      </c>
      <c r="L946" s="43">
        <v>12</v>
      </c>
      <c r="M946" s="43">
        <v>989</v>
      </c>
    </row>
    <row r="947" spans="7:13" x14ac:dyDescent="0.25">
      <c r="G947" s="43" t="s">
        <v>1606</v>
      </c>
      <c r="H947" s="43" t="s">
        <v>1607</v>
      </c>
      <c r="I947" s="43" t="s">
        <v>1606</v>
      </c>
      <c r="J947" s="43">
        <v>3</v>
      </c>
      <c r="K947" s="43" t="s">
        <v>56</v>
      </c>
      <c r="L947" s="43">
        <v>12</v>
      </c>
      <c r="M947" s="43">
        <v>990</v>
      </c>
    </row>
    <row r="948" spans="7:13" x14ac:dyDescent="0.25">
      <c r="G948" s="43" t="s">
        <v>1608</v>
      </c>
      <c r="H948" s="43" t="s">
        <v>1609</v>
      </c>
      <c r="I948" s="43" t="s">
        <v>1608</v>
      </c>
      <c r="J948" s="43">
        <v>3</v>
      </c>
      <c r="K948" s="43" t="s">
        <v>56</v>
      </c>
      <c r="L948" s="43">
        <v>12</v>
      </c>
      <c r="M948" s="43">
        <v>991</v>
      </c>
    </row>
    <row r="949" spans="7:13" x14ac:dyDescent="0.25">
      <c r="G949" s="43" t="s">
        <v>1610</v>
      </c>
      <c r="H949" s="43" t="s">
        <v>1611</v>
      </c>
      <c r="I949" s="43" t="s">
        <v>1610</v>
      </c>
      <c r="J949" s="43">
        <v>3</v>
      </c>
      <c r="K949" s="43" t="s">
        <v>56</v>
      </c>
      <c r="L949" s="43">
        <v>12</v>
      </c>
      <c r="M949" s="43">
        <v>992</v>
      </c>
    </row>
    <row r="950" spans="7:13" x14ac:dyDescent="0.25">
      <c r="G950" s="43" t="s">
        <v>1612</v>
      </c>
      <c r="H950" s="43" t="s">
        <v>1613</v>
      </c>
      <c r="I950" s="43" t="s">
        <v>1612</v>
      </c>
      <c r="J950" s="43">
        <v>2</v>
      </c>
      <c r="K950" s="43" t="s">
        <v>56</v>
      </c>
      <c r="L950" s="43">
        <v>12</v>
      </c>
      <c r="M950" s="43">
        <v>993</v>
      </c>
    </row>
    <row r="951" spans="7:13" x14ac:dyDescent="0.25">
      <c r="G951" s="43" t="s">
        <v>1614</v>
      </c>
      <c r="H951" s="43" t="s">
        <v>1615</v>
      </c>
      <c r="I951" s="43" t="s">
        <v>1614</v>
      </c>
      <c r="J951" s="43">
        <v>3</v>
      </c>
      <c r="K951" s="43" t="s">
        <v>56</v>
      </c>
      <c r="L951" s="43">
        <v>12</v>
      </c>
      <c r="M951" s="43">
        <v>994</v>
      </c>
    </row>
    <row r="952" spans="7:13" x14ac:dyDescent="0.25">
      <c r="G952" s="43" t="s">
        <v>1616</v>
      </c>
      <c r="H952" s="43" t="s">
        <v>1617</v>
      </c>
      <c r="I952" s="43" t="s">
        <v>1616</v>
      </c>
      <c r="J952" s="43">
        <v>3</v>
      </c>
      <c r="K952" s="43" t="s">
        <v>56</v>
      </c>
      <c r="L952" s="43">
        <v>12</v>
      </c>
      <c r="M952" s="43">
        <v>995</v>
      </c>
    </row>
    <row r="953" spans="7:13" x14ac:dyDescent="0.25">
      <c r="G953" s="43" t="s">
        <v>1618</v>
      </c>
      <c r="H953" s="43" t="s">
        <v>1619</v>
      </c>
      <c r="I953" s="43" t="s">
        <v>1618</v>
      </c>
      <c r="J953" s="43">
        <v>3</v>
      </c>
      <c r="K953" s="43" t="s">
        <v>56</v>
      </c>
      <c r="L953" s="43">
        <v>12</v>
      </c>
      <c r="M953" s="43">
        <v>996</v>
      </c>
    </row>
    <row r="954" spans="7:13" x14ac:dyDescent="0.25">
      <c r="G954" s="43" t="s">
        <v>1620</v>
      </c>
      <c r="H954" s="43" t="s">
        <v>1621</v>
      </c>
      <c r="I954" s="43" t="s">
        <v>1620</v>
      </c>
      <c r="J954" s="43">
        <v>3</v>
      </c>
      <c r="K954" s="43" t="s">
        <v>56</v>
      </c>
      <c r="L954" s="43">
        <v>12</v>
      </c>
      <c r="M954" s="43">
        <v>997</v>
      </c>
    </row>
    <row r="955" spans="7:13" x14ac:dyDescent="0.25">
      <c r="G955" s="43" t="s">
        <v>1622</v>
      </c>
      <c r="H955" s="43" t="s">
        <v>1623</v>
      </c>
      <c r="I955" s="43" t="s">
        <v>1622</v>
      </c>
      <c r="J955" s="43">
        <v>3</v>
      </c>
      <c r="K955" s="43" t="s">
        <v>56</v>
      </c>
      <c r="L955" s="43">
        <v>12</v>
      </c>
      <c r="M955" s="43">
        <v>998</v>
      </c>
    </row>
    <row r="956" spans="7:13" x14ac:dyDescent="0.25">
      <c r="G956" s="43" t="s">
        <v>1624</v>
      </c>
      <c r="H956" s="43" t="s">
        <v>1625</v>
      </c>
      <c r="I956" s="43" t="s">
        <v>1624</v>
      </c>
      <c r="J956" s="43">
        <v>3</v>
      </c>
      <c r="K956" s="43" t="s">
        <v>56</v>
      </c>
      <c r="L956" s="43">
        <v>12</v>
      </c>
      <c r="M956" s="43">
        <v>999</v>
      </c>
    </row>
    <row r="957" spans="7:13" x14ac:dyDescent="0.25">
      <c r="G957" s="43" t="s">
        <v>1626</v>
      </c>
      <c r="H957" s="43" t="s">
        <v>1627</v>
      </c>
      <c r="I957" s="43" t="s">
        <v>1626</v>
      </c>
      <c r="J957" s="43">
        <v>3</v>
      </c>
      <c r="K957" s="43" t="s">
        <v>56</v>
      </c>
      <c r="L957" s="43">
        <v>12</v>
      </c>
      <c r="M957" s="43">
        <v>1000</v>
      </c>
    </row>
    <row r="958" spans="7:13" x14ac:dyDescent="0.25">
      <c r="G958" s="43" t="s">
        <v>1628</v>
      </c>
      <c r="H958" s="43" t="s">
        <v>1629</v>
      </c>
      <c r="I958" s="43" t="s">
        <v>1628</v>
      </c>
      <c r="J958" s="43">
        <v>3</v>
      </c>
      <c r="K958" s="43" t="s">
        <v>56</v>
      </c>
      <c r="L958" s="43">
        <v>12</v>
      </c>
      <c r="M958" s="43">
        <v>1001</v>
      </c>
    </row>
    <row r="959" spans="7:13" x14ac:dyDescent="0.25">
      <c r="G959" s="43" t="s">
        <v>1630</v>
      </c>
      <c r="H959" s="43" t="s">
        <v>1631</v>
      </c>
      <c r="I959" s="43" t="s">
        <v>1630</v>
      </c>
      <c r="J959" s="43">
        <v>3</v>
      </c>
      <c r="K959" s="43" t="s">
        <v>56</v>
      </c>
      <c r="L959" s="43">
        <v>12</v>
      </c>
      <c r="M959" s="43">
        <v>1002</v>
      </c>
    </row>
    <row r="960" spans="7:13" x14ac:dyDescent="0.25">
      <c r="G960" s="43" t="s">
        <v>1632</v>
      </c>
      <c r="H960" s="43" t="s">
        <v>1633</v>
      </c>
      <c r="I960" s="43" t="s">
        <v>1632</v>
      </c>
      <c r="J960" s="43">
        <v>3</v>
      </c>
      <c r="K960" s="43" t="s">
        <v>56</v>
      </c>
      <c r="L960" s="43">
        <v>12</v>
      </c>
      <c r="M960" s="43">
        <v>1003</v>
      </c>
    </row>
    <row r="961" spans="7:13" x14ac:dyDescent="0.25">
      <c r="G961" s="43" t="s">
        <v>1634</v>
      </c>
      <c r="H961" s="43" t="s">
        <v>1635</v>
      </c>
      <c r="I961" s="43" t="s">
        <v>1634</v>
      </c>
      <c r="J961" s="43">
        <v>3</v>
      </c>
      <c r="K961" s="43" t="s">
        <v>56</v>
      </c>
      <c r="L961" s="43">
        <v>12</v>
      </c>
      <c r="M961" s="43">
        <v>1004</v>
      </c>
    </row>
    <row r="962" spans="7:13" x14ac:dyDescent="0.25">
      <c r="G962" s="43" t="s">
        <v>1636</v>
      </c>
      <c r="H962" s="43" t="s">
        <v>1637</v>
      </c>
      <c r="I962" s="43" t="s">
        <v>1636</v>
      </c>
      <c r="J962" s="43">
        <v>3</v>
      </c>
      <c r="K962" s="43" t="s">
        <v>56</v>
      </c>
      <c r="L962" s="43">
        <v>12</v>
      </c>
      <c r="M962" s="43">
        <v>1005</v>
      </c>
    </row>
    <row r="963" spans="7:13" x14ac:dyDescent="0.25">
      <c r="G963" s="43" t="s">
        <v>1638</v>
      </c>
      <c r="H963" s="43" t="s">
        <v>4356</v>
      </c>
      <c r="I963" s="43" t="s">
        <v>1638</v>
      </c>
      <c r="J963" s="43">
        <v>1</v>
      </c>
      <c r="K963" s="43" t="s">
        <v>56</v>
      </c>
      <c r="L963" s="43">
        <v>12</v>
      </c>
      <c r="M963" s="43">
        <v>1006</v>
      </c>
    </row>
    <row r="964" spans="7:13" x14ac:dyDescent="0.25">
      <c r="G964" s="43" t="s">
        <v>1639</v>
      </c>
      <c r="H964" s="43" t="s">
        <v>1640</v>
      </c>
      <c r="I964" s="43" t="s">
        <v>1639</v>
      </c>
      <c r="J964" s="43">
        <v>2</v>
      </c>
      <c r="K964" s="43" t="s">
        <v>56</v>
      </c>
      <c r="L964" s="43">
        <v>12</v>
      </c>
      <c r="M964" s="43">
        <v>1007</v>
      </c>
    </row>
    <row r="965" spans="7:13" x14ac:dyDescent="0.25">
      <c r="G965" s="43" t="s">
        <v>1642</v>
      </c>
      <c r="H965" s="43" t="s">
        <v>4357</v>
      </c>
      <c r="I965" s="43" t="s">
        <v>1642</v>
      </c>
      <c r="J965" s="43">
        <v>3</v>
      </c>
      <c r="K965" s="43" t="s">
        <v>56</v>
      </c>
      <c r="L965" s="43">
        <v>12</v>
      </c>
      <c r="M965" s="43">
        <v>1008</v>
      </c>
    </row>
    <row r="966" spans="7:13" x14ac:dyDescent="0.25">
      <c r="G966" s="43" t="s">
        <v>1644</v>
      </c>
      <c r="H966" s="43" t="s">
        <v>1645</v>
      </c>
      <c r="I966" s="43" t="s">
        <v>1644</v>
      </c>
      <c r="J966" s="43">
        <v>3</v>
      </c>
      <c r="K966" s="43" t="s">
        <v>56</v>
      </c>
      <c r="L966" s="43">
        <v>12</v>
      </c>
      <c r="M966" s="43">
        <v>1009</v>
      </c>
    </row>
    <row r="967" spans="7:13" x14ac:dyDescent="0.25">
      <c r="G967" s="43" t="s">
        <v>1647</v>
      </c>
      <c r="H967" s="43" t="s">
        <v>1648</v>
      </c>
      <c r="I967" s="43" t="s">
        <v>1647</v>
      </c>
      <c r="J967" s="43">
        <v>3</v>
      </c>
      <c r="K967" s="43" t="s">
        <v>56</v>
      </c>
      <c r="L967" s="43">
        <v>12</v>
      </c>
      <c r="M967" s="43">
        <v>1010</v>
      </c>
    </row>
    <row r="968" spans="7:13" x14ac:dyDescent="0.25">
      <c r="G968" s="43" t="s">
        <v>1650</v>
      </c>
      <c r="H968" s="43" t="s">
        <v>1651</v>
      </c>
      <c r="I968" s="43" t="s">
        <v>1650</v>
      </c>
      <c r="J968" s="43">
        <v>3</v>
      </c>
      <c r="K968" s="43" t="s">
        <v>56</v>
      </c>
      <c r="L968" s="43">
        <v>12</v>
      </c>
      <c r="M968" s="43">
        <v>1011</v>
      </c>
    </row>
    <row r="969" spans="7:13" x14ac:dyDescent="0.25">
      <c r="G969" s="43" t="s">
        <v>1653</v>
      </c>
      <c r="H969" s="43" t="s">
        <v>1654</v>
      </c>
      <c r="I969" s="43" t="s">
        <v>1653</v>
      </c>
      <c r="J969" s="43">
        <v>2</v>
      </c>
      <c r="K969" s="43" t="s">
        <v>56</v>
      </c>
      <c r="L969" s="43">
        <v>12</v>
      </c>
      <c r="M969" s="43">
        <v>1012</v>
      </c>
    </row>
    <row r="970" spans="7:13" x14ac:dyDescent="0.25">
      <c r="G970" s="43" t="s">
        <v>1656</v>
      </c>
      <c r="H970" s="43" t="s">
        <v>1657</v>
      </c>
      <c r="I970" s="43" t="s">
        <v>1656</v>
      </c>
      <c r="J970" s="43">
        <v>3</v>
      </c>
      <c r="K970" s="43" t="s">
        <v>56</v>
      </c>
      <c r="L970" s="43">
        <v>12</v>
      </c>
      <c r="M970" s="43">
        <v>1013</v>
      </c>
    </row>
    <row r="971" spans="7:13" x14ac:dyDescent="0.25">
      <c r="G971" s="43" t="s">
        <v>1659</v>
      </c>
      <c r="H971" s="43" t="s">
        <v>1660</v>
      </c>
      <c r="I971" s="43" t="s">
        <v>1659</v>
      </c>
      <c r="J971" s="43">
        <v>3</v>
      </c>
      <c r="K971" s="43" t="s">
        <v>56</v>
      </c>
      <c r="L971" s="43">
        <v>12</v>
      </c>
      <c r="M971" s="43">
        <v>1014</v>
      </c>
    </row>
    <row r="972" spans="7:13" x14ac:dyDescent="0.25">
      <c r="G972" s="43" t="s">
        <v>1662</v>
      </c>
      <c r="H972" s="43" t="s">
        <v>1663</v>
      </c>
      <c r="I972" s="43" t="s">
        <v>1662</v>
      </c>
      <c r="J972" s="43">
        <v>2</v>
      </c>
      <c r="K972" s="43" t="s">
        <v>56</v>
      </c>
      <c r="L972" s="43">
        <v>12</v>
      </c>
      <c r="M972" s="43">
        <v>1015</v>
      </c>
    </row>
    <row r="973" spans="7:13" x14ac:dyDescent="0.25">
      <c r="G973" s="43" t="s">
        <v>1665</v>
      </c>
      <c r="H973" s="43" t="s">
        <v>1666</v>
      </c>
      <c r="I973" s="43" t="s">
        <v>1665</v>
      </c>
      <c r="J973" s="43">
        <v>3</v>
      </c>
      <c r="K973" s="43" t="s">
        <v>56</v>
      </c>
      <c r="L973" s="43">
        <v>12</v>
      </c>
      <c r="M973" s="43">
        <v>1016</v>
      </c>
    </row>
    <row r="974" spans="7:13" x14ac:dyDescent="0.25">
      <c r="G974" s="43" t="s">
        <v>1667</v>
      </c>
      <c r="H974" s="43" t="s">
        <v>1668</v>
      </c>
      <c r="I974" s="43" t="s">
        <v>1667</v>
      </c>
      <c r="J974" s="43">
        <v>3</v>
      </c>
      <c r="K974" s="43" t="s">
        <v>56</v>
      </c>
      <c r="L974" s="43">
        <v>12</v>
      </c>
      <c r="M974" s="43">
        <v>1017</v>
      </c>
    </row>
    <row r="975" spans="7:13" x14ac:dyDescent="0.25">
      <c r="G975" s="43" t="s">
        <v>1669</v>
      </c>
      <c r="H975" s="43" t="s">
        <v>1670</v>
      </c>
      <c r="I975" s="43" t="s">
        <v>1669</v>
      </c>
      <c r="J975" s="43">
        <v>3</v>
      </c>
      <c r="K975" s="43" t="s">
        <v>56</v>
      </c>
      <c r="L975" s="43">
        <v>12</v>
      </c>
      <c r="M975" s="43">
        <v>1018</v>
      </c>
    </row>
    <row r="976" spans="7:13" x14ac:dyDescent="0.25">
      <c r="G976" s="43" t="s">
        <v>1671</v>
      </c>
      <c r="H976" s="43" t="s">
        <v>1672</v>
      </c>
      <c r="I976" s="43" t="s">
        <v>1671</v>
      </c>
      <c r="J976" s="43">
        <v>3</v>
      </c>
      <c r="K976" s="43" t="s">
        <v>56</v>
      </c>
      <c r="L976" s="43">
        <v>12</v>
      </c>
      <c r="M976" s="43">
        <v>1019</v>
      </c>
    </row>
    <row r="977" spans="7:13" x14ac:dyDescent="0.25">
      <c r="G977" s="43" t="s">
        <v>1673</v>
      </c>
      <c r="H977" s="43" t="s">
        <v>1674</v>
      </c>
      <c r="I977" s="43" t="s">
        <v>1673</v>
      </c>
      <c r="J977" s="43">
        <v>3</v>
      </c>
      <c r="K977" s="43" t="s">
        <v>56</v>
      </c>
      <c r="L977" s="43">
        <v>12</v>
      </c>
      <c r="M977" s="43">
        <v>1020</v>
      </c>
    </row>
    <row r="978" spans="7:13" x14ac:dyDescent="0.25">
      <c r="G978" s="43" t="s">
        <v>1675</v>
      </c>
      <c r="H978" s="43" t="s">
        <v>1676</v>
      </c>
      <c r="I978" s="43" t="s">
        <v>1675</v>
      </c>
      <c r="J978" s="43">
        <v>2</v>
      </c>
      <c r="K978" s="43" t="s">
        <v>56</v>
      </c>
      <c r="L978" s="43">
        <v>12</v>
      </c>
      <c r="M978" s="43">
        <v>1021</v>
      </c>
    </row>
    <row r="979" spans="7:13" x14ac:dyDescent="0.25">
      <c r="G979" s="43" t="s">
        <v>1677</v>
      </c>
      <c r="H979" s="43" t="s">
        <v>1678</v>
      </c>
      <c r="I979" s="43" t="s">
        <v>1677</v>
      </c>
      <c r="J979" s="43">
        <v>3</v>
      </c>
      <c r="K979" s="43" t="s">
        <v>56</v>
      </c>
      <c r="L979" s="43">
        <v>12</v>
      </c>
      <c r="M979" s="43">
        <v>1022</v>
      </c>
    </row>
    <row r="980" spans="7:13" x14ac:dyDescent="0.25">
      <c r="G980" s="43" t="s">
        <v>1679</v>
      </c>
      <c r="H980" s="43" t="s">
        <v>1680</v>
      </c>
      <c r="I980" s="43" t="s">
        <v>1679</v>
      </c>
      <c r="J980" s="43">
        <v>3</v>
      </c>
      <c r="K980" s="43" t="s">
        <v>56</v>
      </c>
      <c r="L980" s="43">
        <v>12</v>
      </c>
      <c r="M980" s="43">
        <v>1023</v>
      </c>
    </row>
    <row r="981" spans="7:13" x14ac:dyDescent="0.25">
      <c r="G981" s="43" t="s">
        <v>1681</v>
      </c>
      <c r="H981" s="43" t="s">
        <v>1682</v>
      </c>
      <c r="I981" s="43" t="s">
        <v>1681</v>
      </c>
      <c r="J981" s="43">
        <v>3</v>
      </c>
      <c r="K981" s="43" t="s">
        <v>56</v>
      </c>
      <c r="L981" s="43">
        <v>12</v>
      </c>
      <c r="M981" s="43">
        <v>1024</v>
      </c>
    </row>
    <row r="982" spans="7:13" x14ac:dyDescent="0.25">
      <c r="G982" s="43" t="s">
        <v>1683</v>
      </c>
      <c r="H982" s="43" t="s">
        <v>1684</v>
      </c>
      <c r="I982" s="43" t="s">
        <v>1683</v>
      </c>
      <c r="J982" s="43">
        <v>3</v>
      </c>
      <c r="K982" s="43" t="s">
        <v>56</v>
      </c>
      <c r="L982" s="43">
        <v>12</v>
      </c>
      <c r="M982" s="43">
        <v>1025</v>
      </c>
    </row>
    <row r="983" spans="7:13" x14ac:dyDescent="0.25">
      <c r="G983" s="43" t="s">
        <v>1685</v>
      </c>
      <c r="H983" s="43" t="s">
        <v>1686</v>
      </c>
      <c r="I983" s="43" t="s">
        <v>1685</v>
      </c>
      <c r="J983" s="43">
        <v>3</v>
      </c>
      <c r="K983" s="43" t="s">
        <v>56</v>
      </c>
      <c r="L983" s="43">
        <v>12</v>
      </c>
      <c r="M983" s="43">
        <v>1026</v>
      </c>
    </row>
    <row r="984" spans="7:13" x14ac:dyDescent="0.25">
      <c r="G984" s="43" t="s">
        <v>1687</v>
      </c>
      <c r="H984" s="43" t="s">
        <v>1688</v>
      </c>
      <c r="I984" s="43" t="s">
        <v>1687</v>
      </c>
      <c r="J984" s="43">
        <v>3</v>
      </c>
      <c r="K984" s="43" t="s">
        <v>56</v>
      </c>
      <c r="L984" s="43">
        <v>12</v>
      </c>
      <c r="M984" s="43">
        <v>1027</v>
      </c>
    </row>
    <row r="985" spans="7:13" x14ac:dyDescent="0.25">
      <c r="G985" s="43" t="s">
        <v>1689</v>
      </c>
      <c r="H985" s="43" t="s">
        <v>1690</v>
      </c>
      <c r="I985" s="43" t="s">
        <v>1689</v>
      </c>
      <c r="J985" s="43">
        <v>2</v>
      </c>
      <c r="K985" s="43" t="s">
        <v>56</v>
      </c>
      <c r="L985" s="43">
        <v>12</v>
      </c>
      <c r="M985" s="43">
        <v>1028</v>
      </c>
    </row>
    <row r="986" spans="7:13" x14ac:dyDescent="0.25">
      <c r="G986" s="43" t="s">
        <v>1691</v>
      </c>
      <c r="H986" s="43" t="s">
        <v>1692</v>
      </c>
      <c r="I986" s="43" t="s">
        <v>1691</v>
      </c>
      <c r="J986" s="43">
        <v>3</v>
      </c>
      <c r="K986" s="43" t="s">
        <v>56</v>
      </c>
      <c r="L986" s="43">
        <v>12</v>
      </c>
      <c r="M986" s="43">
        <v>1029</v>
      </c>
    </row>
    <row r="987" spans="7:13" x14ac:dyDescent="0.25">
      <c r="G987" s="43" t="s">
        <v>1693</v>
      </c>
      <c r="H987" s="43" t="s">
        <v>1694</v>
      </c>
      <c r="I987" s="43" t="s">
        <v>1693</v>
      </c>
      <c r="J987" s="43">
        <v>3</v>
      </c>
      <c r="K987" s="43" t="s">
        <v>56</v>
      </c>
      <c r="L987" s="43">
        <v>12</v>
      </c>
      <c r="M987" s="43">
        <v>1030</v>
      </c>
    </row>
    <row r="988" spans="7:13" x14ac:dyDescent="0.25">
      <c r="G988" s="43" t="s">
        <v>1695</v>
      </c>
      <c r="H988" s="43" t="s">
        <v>1696</v>
      </c>
      <c r="I988" s="43" t="s">
        <v>1695</v>
      </c>
      <c r="J988" s="43">
        <v>2</v>
      </c>
      <c r="K988" s="43" t="s">
        <v>56</v>
      </c>
      <c r="L988" s="43">
        <v>12</v>
      </c>
      <c r="M988" s="43">
        <v>1031</v>
      </c>
    </row>
    <row r="989" spans="7:13" x14ac:dyDescent="0.25">
      <c r="G989" s="43" t="s">
        <v>1697</v>
      </c>
      <c r="H989" s="43" t="s">
        <v>1698</v>
      </c>
      <c r="I989" s="43" t="s">
        <v>1697</v>
      </c>
      <c r="J989" s="43">
        <v>3</v>
      </c>
      <c r="K989" s="43" t="s">
        <v>56</v>
      </c>
      <c r="L989" s="43">
        <v>12</v>
      </c>
      <c r="M989" s="43">
        <v>1032</v>
      </c>
    </row>
    <row r="990" spans="7:13" x14ac:dyDescent="0.25">
      <c r="G990" s="43" t="s">
        <v>1699</v>
      </c>
      <c r="H990" s="43" t="s">
        <v>1700</v>
      </c>
      <c r="I990" s="43" t="s">
        <v>1699</v>
      </c>
      <c r="J990" s="43">
        <v>3</v>
      </c>
      <c r="K990" s="43" t="s">
        <v>56</v>
      </c>
      <c r="L990" s="43">
        <v>12</v>
      </c>
      <c r="M990" s="43">
        <v>1033</v>
      </c>
    </row>
    <row r="991" spans="7:13" x14ac:dyDescent="0.25">
      <c r="G991" s="43" t="s">
        <v>1701</v>
      </c>
      <c r="H991" s="43" t="s">
        <v>1702</v>
      </c>
      <c r="I991" s="43" t="s">
        <v>1701</v>
      </c>
      <c r="J991" s="43">
        <v>3</v>
      </c>
      <c r="K991" s="43" t="s">
        <v>56</v>
      </c>
      <c r="L991" s="43">
        <v>12</v>
      </c>
      <c r="M991" s="43">
        <v>1034</v>
      </c>
    </row>
    <row r="992" spans="7:13" x14ac:dyDescent="0.25">
      <c r="G992" s="43" t="s">
        <v>1703</v>
      </c>
      <c r="H992" s="43" t="s">
        <v>1704</v>
      </c>
      <c r="I992" s="43" t="s">
        <v>1703</v>
      </c>
      <c r="J992" s="43">
        <v>3</v>
      </c>
      <c r="K992" s="43" t="s">
        <v>56</v>
      </c>
      <c r="L992" s="43">
        <v>12</v>
      </c>
      <c r="M992" s="43">
        <v>1035</v>
      </c>
    </row>
    <row r="993" spans="7:13" x14ac:dyDescent="0.25">
      <c r="G993" s="43" t="s">
        <v>1705</v>
      </c>
      <c r="H993" s="43" t="s">
        <v>1706</v>
      </c>
      <c r="I993" s="43" t="s">
        <v>1705</v>
      </c>
      <c r="J993" s="43">
        <v>3</v>
      </c>
      <c r="K993" s="43" t="s">
        <v>56</v>
      </c>
      <c r="L993" s="43">
        <v>12</v>
      </c>
      <c r="M993" s="43">
        <v>1036</v>
      </c>
    </row>
    <row r="994" spans="7:13" x14ac:dyDescent="0.25">
      <c r="G994" s="43" t="s">
        <v>1707</v>
      </c>
      <c r="H994" s="43" t="s">
        <v>4358</v>
      </c>
      <c r="I994" s="43" t="s">
        <v>1707</v>
      </c>
      <c r="J994" s="43">
        <v>1</v>
      </c>
      <c r="K994" s="43" t="s">
        <v>56</v>
      </c>
      <c r="L994" s="43">
        <v>12</v>
      </c>
      <c r="M994" s="43">
        <v>1037</v>
      </c>
    </row>
    <row r="995" spans="7:13" x14ac:dyDescent="0.25">
      <c r="G995" s="43" t="s">
        <v>1708</v>
      </c>
      <c r="H995" s="43" t="s">
        <v>1709</v>
      </c>
      <c r="I995" s="43" t="s">
        <v>1708</v>
      </c>
      <c r="J995" s="43">
        <v>2</v>
      </c>
      <c r="K995" s="43" t="s">
        <v>56</v>
      </c>
      <c r="L995" s="43">
        <v>12</v>
      </c>
      <c r="M995" s="43">
        <v>1038</v>
      </c>
    </row>
    <row r="996" spans="7:13" x14ac:dyDescent="0.25">
      <c r="G996" s="43" t="s">
        <v>1711</v>
      </c>
      <c r="H996" s="43" t="s">
        <v>1712</v>
      </c>
      <c r="I996" s="43" t="s">
        <v>1711</v>
      </c>
      <c r="J996" s="43">
        <v>3</v>
      </c>
      <c r="K996" s="43" t="s">
        <v>56</v>
      </c>
      <c r="L996" s="43">
        <v>12</v>
      </c>
      <c r="M996" s="43">
        <v>1039</v>
      </c>
    </row>
    <row r="997" spans="7:13" x14ac:dyDescent="0.25">
      <c r="G997" s="43" t="s">
        <v>1714</v>
      </c>
      <c r="H997" s="43" t="s">
        <v>1715</v>
      </c>
      <c r="I997" s="43" t="s">
        <v>1714</v>
      </c>
      <c r="J997" s="43">
        <v>3</v>
      </c>
      <c r="K997" s="43" t="s">
        <v>56</v>
      </c>
      <c r="L997" s="43">
        <v>12</v>
      </c>
      <c r="M997" s="43">
        <v>1040</v>
      </c>
    </row>
    <row r="998" spans="7:13" x14ac:dyDescent="0.25">
      <c r="G998" s="43" t="s">
        <v>1717</v>
      </c>
      <c r="H998" s="43" t="s">
        <v>1718</v>
      </c>
      <c r="I998" s="43" t="s">
        <v>1717</v>
      </c>
      <c r="J998" s="43">
        <v>3</v>
      </c>
      <c r="K998" s="43" t="s">
        <v>56</v>
      </c>
      <c r="L998" s="43">
        <v>12</v>
      </c>
      <c r="M998" s="43">
        <v>1041</v>
      </c>
    </row>
    <row r="999" spans="7:13" x14ac:dyDescent="0.25">
      <c r="G999" s="43" t="s">
        <v>1720</v>
      </c>
      <c r="H999" s="43" t="s">
        <v>1721</v>
      </c>
      <c r="I999" s="43" t="s">
        <v>1720</v>
      </c>
      <c r="J999" s="43">
        <v>3</v>
      </c>
      <c r="K999" s="43" t="s">
        <v>56</v>
      </c>
      <c r="L999" s="43">
        <v>12</v>
      </c>
      <c r="M999" s="43">
        <v>1042</v>
      </c>
    </row>
    <row r="1000" spans="7:13" x14ac:dyDescent="0.25">
      <c r="G1000" s="43" t="s">
        <v>1722</v>
      </c>
      <c r="H1000" s="43" t="s">
        <v>1723</v>
      </c>
      <c r="I1000" s="43" t="s">
        <v>1722</v>
      </c>
      <c r="J1000" s="43">
        <v>3</v>
      </c>
      <c r="K1000" s="43" t="s">
        <v>56</v>
      </c>
      <c r="L1000" s="43">
        <v>12</v>
      </c>
      <c r="M1000" s="43">
        <v>1043</v>
      </c>
    </row>
    <row r="1001" spans="7:13" x14ac:dyDescent="0.25">
      <c r="G1001" s="43" t="s">
        <v>1724</v>
      </c>
      <c r="H1001" s="43" t="s">
        <v>1725</v>
      </c>
      <c r="I1001" s="43" t="s">
        <v>1724</v>
      </c>
      <c r="J1001" s="43">
        <v>3</v>
      </c>
      <c r="K1001" s="43" t="s">
        <v>56</v>
      </c>
      <c r="L1001" s="43">
        <v>12</v>
      </c>
      <c r="M1001" s="43">
        <v>1044</v>
      </c>
    </row>
    <row r="1002" spans="7:13" x14ac:dyDescent="0.25">
      <c r="G1002" s="43" t="s">
        <v>1726</v>
      </c>
      <c r="H1002" s="43" t="s">
        <v>1727</v>
      </c>
      <c r="I1002" s="43" t="s">
        <v>1726</v>
      </c>
      <c r="J1002" s="43">
        <v>3</v>
      </c>
      <c r="K1002" s="43" t="s">
        <v>56</v>
      </c>
      <c r="L1002" s="43">
        <v>12</v>
      </c>
      <c r="M1002" s="43">
        <v>1045</v>
      </c>
    </row>
    <row r="1003" spans="7:13" x14ac:dyDescent="0.25">
      <c r="G1003" s="43" t="s">
        <v>1728</v>
      </c>
      <c r="H1003" s="43" t="s">
        <v>1729</v>
      </c>
      <c r="I1003" s="43" t="s">
        <v>1728</v>
      </c>
      <c r="J1003" s="43">
        <v>3</v>
      </c>
      <c r="K1003" s="43" t="s">
        <v>56</v>
      </c>
      <c r="L1003" s="43">
        <v>12</v>
      </c>
      <c r="M1003" s="43">
        <v>1046</v>
      </c>
    </row>
    <row r="1004" spans="7:13" x14ac:dyDescent="0.25">
      <c r="G1004" s="43" t="s">
        <v>1730</v>
      </c>
      <c r="H1004" s="43" t="s">
        <v>1731</v>
      </c>
      <c r="I1004" s="43" t="s">
        <v>1730</v>
      </c>
      <c r="J1004" s="43">
        <v>3</v>
      </c>
      <c r="K1004" s="43" t="s">
        <v>56</v>
      </c>
      <c r="L1004" s="43">
        <v>12</v>
      </c>
      <c r="M1004" s="43">
        <v>1047</v>
      </c>
    </row>
    <row r="1005" spans="7:13" x14ac:dyDescent="0.25">
      <c r="G1005" s="43" t="s">
        <v>1732</v>
      </c>
      <c r="H1005" s="43" t="s">
        <v>1733</v>
      </c>
      <c r="I1005" s="43" t="s">
        <v>1732</v>
      </c>
      <c r="J1005" s="43">
        <v>2</v>
      </c>
      <c r="K1005" s="43" t="s">
        <v>56</v>
      </c>
      <c r="L1005" s="43">
        <v>12</v>
      </c>
      <c r="M1005" s="43">
        <v>1048</v>
      </c>
    </row>
    <row r="1006" spans="7:13" x14ac:dyDescent="0.25">
      <c r="G1006" s="43" t="s">
        <v>4359</v>
      </c>
      <c r="H1006" s="43" t="s">
        <v>1735</v>
      </c>
      <c r="I1006" s="43" t="s">
        <v>4359</v>
      </c>
      <c r="J1006" s="43">
        <v>3</v>
      </c>
      <c r="K1006" s="43" t="s">
        <v>56</v>
      </c>
      <c r="L1006" s="43">
        <v>12</v>
      </c>
      <c r="M1006" s="43">
        <v>1049</v>
      </c>
    </row>
    <row r="1007" spans="7:13" x14ac:dyDescent="0.25">
      <c r="G1007" s="43" t="s">
        <v>4360</v>
      </c>
      <c r="H1007" s="43" t="s">
        <v>1736</v>
      </c>
      <c r="I1007" s="43" t="s">
        <v>4360</v>
      </c>
      <c r="J1007" s="43">
        <v>3</v>
      </c>
      <c r="K1007" s="43" t="s">
        <v>56</v>
      </c>
      <c r="L1007" s="43">
        <v>12</v>
      </c>
      <c r="M1007" s="43">
        <v>1050</v>
      </c>
    </row>
    <row r="1008" spans="7:13" x14ac:dyDescent="0.25">
      <c r="G1008" s="43" t="s">
        <v>4361</v>
      </c>
      <c r="H1008" s="43" t="s">
        <v>1737</v>
      </c>
      <c r="I1008" s="43" t="s">
        <v>4361</v>
      </c>
      <c r="J1008" s="43">
        <v>3</v>
      </c>
      <c r="K1008" s="43" t="s">
        <v>56</v>
      </c>
      <c r="L1008" s="43">
        <v>12</v>
      </c>
      <c r="M1008" s="43">
        <v>1051</v>
      </c>
    </row>
    <row r="1009" spans="7:13" x14ac:dyDescent="0.25">
      <c r="G1009" s="43" t="s">
        <v>4362</v>
      </c>
      <c r="H1009" s="43" t="s">
        <v>1738</v>
      </c>
      <c r="I1009" s="43" t="s">
        <v>4362</v>
      </c>
      <c r="J1009" s="43">
        <v>3</v>
      </c>
      <c r="K1009" s="43" t="s">
        <v>56</v>
      </c>
      <c r="L1009" s="43">
        <v>12</v>
      </c>
      <c r="M1009" s="43">
        <v>1052</v>
      </c>
    </row>
    <row r="1010" spans="7:13" x14ac:dyDescent="0.25">
      <c r="G1010" s="43" t="s">
        <v>4363</v>
      </c>
      <c r="H1010" s="43" t="s">
        <v>4364</v>
      </c>
      <c r="I1010" s="43" t="s">
        <v>4363</v>
      </c>
      <c r="J1010" s="43">
        <v>3</v>
      </c>
      <c r="K1010" s="43" t="s">
        <v>56</v>
      </c>
      <c r="L1010" s="43">
        <v>12</v>
      </c>
      <c r="M1010" s="43">
        <v>1053</v>
      </c>
    </row>
    <row r="1011" spans="7:13" x14ac:dyDescent="0.25">
      <c r="G1011" s="43" t="s">
        <v>1739</v>
      </c>
      <c r="H1011" s="43" t="s">
        <v>2381</v>
      </c>
      <c r="I1011" s="43" t="s">
        <v>1739</v>
      </c>
      <c r="J1011" s="43">
        <v>1</v>
      </c>
      <c r="K1011" s="43" t="s">
        <v>56</v>
      </c>
      <c r="L1011" s="43">
        <v>12</v>
      </c>
      <c r="M1011" s="43">
        <v>1054</v>
      </c>
    </row>
    <row r="1012" spans="7:13" x14ac:dyDescent="0.25">
      <c r="G1012" s="43" t="s">
        <v>1740</v>
      </c>
      <c r="H1012" s="43" t="s">
        <v>1741</v>
      </c>
      <c r="I1012" s="43" t="s">
        <v>1740</v>
      </c>
      <c r="J1012" s="43">
        <v>2</v>
      </c>
      <c r="K1012" s="43" t="s">
        <v>56</v>
      </c>
      <c r="L1012" s="43">
        <v>12</v>
      </c>
      <c r="M1012" s="43">
        <v>1055</v>
      </c>
    </row>
    <row r="1013" spans="7:13" x14ac:dyDescent="0.25">
      <c r="G1013" s="43" t="s">
        <v>1743</v>
      </c>
      <c r="H1013" s="43" t="s">
        <v>1744</v>
      </c>
      <c r="I1013" s="43" t="s">
        <v>1743</v>
      </c>
      <c r="J1013" s="43">
        <v>3</v>
      </c>
      <c r="K1013" s="43" t="s">
        <v>56</v>
      </c>
      <c r="L1013" s="43">
        <v>12</v>
      </c>
      <c r="M1013" s="43">
        <v>1056</v>
      </c>
    </row>
    <row r="1014" spans="7:13" x14ac:dyDescent="0.25">
      <c r="G1014" s="43" t="s">
        <v>1745</v>
      </c>
      <c r="H1014" s="43" t="s">
        <v>1746</v>
      </c>
      <c r="I1014" s="43" t="s">
        <v>1745</v>
      </c>
      <c r="J1014" s="43">
        <v>2</v>
      </c>
      <c r="K1014" s="43" t="s">
        <v>56</v>
      </c>
      <c r="L1014" s="43">
        <v>12</v>
      </c>
      <c r="M1014" s="43">
        <v>1057</v>
      </c>
    </row>
    <row r="1015" spans="7:13" x14ac:dyDescent="0.25">
      <c r="G1015" s="43" t="s">
        <v>1748</v>
      </c>
      <c r="H1015" s="43" t="s">
        <v>1749</v>
      </c>
      <c r="I1015" s="43" t="s">
        <v>1748</v>
      </c>
      <c r="J1015" s="43">
        <v>3</v>
      </c>
      <c r="K1015" s="43" t="s">
        <v>56</v>
      </c>
      <c r="L1015" s="43">
        <v>12</v>
      </c>
      <c r="M1015" s="43">
        <v>1058</v>
      </c>
    </row>
    <row r="1016" spans="7:13" x14ac:dyDescent="0.25">
      <c r="G1016" s="43" t="s">
        <v>1750</v>
      </c>
      <c r="H1016" s="43" t="s">
        <v>1751</v>
      </c>
      <c r="I1016" s="43" t="s">
        <v>1750</v>
      </c>
      <c r="J1016" s="43">
        <v>2</v>
      </c>
      <c r="K1016" s="43" t="s">
        <v>56</v>
      </c>
      <c r="L1016" s="43">
        <v>12</v>
      </c>
      <c r="M1016" s="43">
        <v>1059</v>
      </c>
    </row>
    <row r="1017" spans="7:13" x14ac:dyDescent="0.25">
      <c r="G1017" s="43" t="s">
        <v>1753</v>
      </c>
      <c r="H1017" s="43" t="s">
        <v>1754</v>
      </c>
      <c r="I1017" s="43" t="s">
        <v>1753</v>
      </c>
      <c r="J1017" s="43">
        <v>3</v>
      </c>
      <c r="K1017" s="43" t="s">
        <v>56</v>
      </c>
      <c r="L1017" s="43">
        <v>12</v>
      </c>
      <c r="M1017" s="43">
        <v>1060</v>
      </c>
    </row>
    <row r="1018" spans="7:13" x14ac:dyDescent="0.25">
      <c r="G1018" s="43" t="s">
        <v>1756</v>
      </c>
      <c r="H1018" s="43" t="s">
        <v>1757</v>
      </c>
      <c r="I1018" s="43" t="s">
        <v>1756</v>
      </c>
      <c r="J1018" s="43">
        <v>3</v>
      </c>
      <c r="K1018" s="43" t="s">
        <v>56</v>
      </c>
      <c r="L1018" s="43">
        <v>12</v>
      </c>
      <c r="M1018" s="43">
        <v>1061</v>
      </c>
    </row>
    <row r="1019" spans="7:13" x14ac:dyDescent="0.25">
      <c r="G1019" s="43" t="s">
        <v>1759</v>
      </c>
      <c r="H1019" s="43" t="s">
        <v>1760</v>
      </c>
      <c r="I1019" s="43" t="s">
        <v>1759</v>
      </c>
      <c r="J1019" s="43">
        <v>3</v>
      </c>
      <c r="K1019" s="43" t="s">
        <v>56</v>
      </c>
      <c r="L1019" s="43">
        <v>12</v>
      </c>
      <c r="M1019" s="43">
        <v>1062</v>
      </c>
    </row>
    <row r="1020" spans="7:13" x14ac:dyDescent="0.25">
      <c r="G1020" s="43" t="s">
        <v>1761</v>
      </c>
      <c r="H1020" s="43" t="s">
        <v>1762</v>
      </c>
      <c r="I1020" s="43" t="s">
        <v>1761</v>
      </c>
      <c r="J1020" s="43">
        <v>3</v>
      </c>
      <c r="K1020" s="43" t="s">
        <v>56</v>
      </c>
      <c r="L1020" s="43">
        <v>12</v>
      </c>
      <c r="M1020" s="43">
        <v>1063</v>
      </c>
    </row>
    <row r="1021" spans="7:13" x14ac:dyDescent="0.25">
      <c r="G1021" s="43" t="s">
        <v>1764</v>
      </c>
      <c r="H1021" s="43" t="s">
        <v>1765</v>
      </c>
      <c r="I1021" s="43" t="s">
        <v>1764</v>
      </c>
      <c r="J1021" s="43">
        <v>3</v>
      </c>
      <c r="K1021" s="43" t="s">
        <v>56</v>
      </c>
      <c r="L1021" s="43">
        <v>12</v>
      </c>
      <c r="M1021" s="43">
        <v>1064</v>
      </c>
    </row>
    <row r="1022" spans="7:13" x14ac:dyDescent="0.25">
      <c r="G1022" s="43" t="s">
        <v>1767</v>
      </c>
      <c r="H1022" s="43" t="s">
        <v>1768</v>
      </c>
      <c r="I1022" s="43" t="s">
        <v>1767</v>
      </c>
      <c r="J1022" s="43">
        <v>3</v>
      </c>
      <c r="K1022" s="43" t="s">
        <v>56</v>
      </c>
      <c r="L1022" s="43">
        <v>12</v>
      </c>
      <c r="M1022" s="43">
        <v>1065</v>
      </c>
    </row>
    <row r="1023" spans="7:13" x14ac:dyDescent="0.25">
      <c r="G1023" s="43" t="s">
        <v>1770</v>
      </c>
      <c r="H1023" s="43" t="s">
        <v>1771</v>
      </c>
      <c r="I1023" s="43" t="s">
        <v>1770</v>
      </c>
      <c r="J1023" s="43">
        <v>3</v>
      </c>
      <c r="K1023" s="43" t="s">
        <v>56</v>
      </c>
      <c r="L1023" s="43">
        <v>12</v>
      </c>
      <c r="M1023" s="43">
        <v>1066</v>
      </c>
    </row>
    <row r="1024" spans="7:13" x14ac:dyDescent="0.25">
      <c r="G1024" s="43" t="s">
        <v>1773</v>
      </c>
      <c r="H1024" s="43" t="s">
        <v>1774</v>
      </c>
      <c r="I1024" s="43" t="s">
        <v>1773</v>
      </c>
      <c r="J1024" s="43">
        <v>2</v>
      </c>
      <c r="K1024" s="43" t="s">
        <v>56</v>
      </c>
      <c r="L1024" s="43">
        <v>12</v>
      </c>
      <c r="M1024" s="43">
        <v>1067</v>
      </c>
    </row>
    <row r="1025" spans="7:13" x14ac:dyDescent="0.25">
      <c r="G1025" s="43" t="s">
        <v>1775</v>
      </c>
      <c r="H1025" s="43" t="s">
        <v>1776</v>
      </c>
      <c r="I1025" s="43" t="s">
        <v>1775</v>
      </c>
      <c r="J1025" s="43">
        <v>3</v>
      </c>
      <c r="K1025" s="43" t="s">
        <v>56</v>
      </c>
      <c r="L1025" s="43">
        <v>12</v>
      </c>
      <c r="M1025" s="43">
        <v>1068</v>
      </c>
    </row>
    <row r="1026" spans="7:13" x14ac:dyDescent="0.25">
      <c r="G1026" s="43" t="s">
        <v>1777</v>
      </c>
      <c r="H1026" s="43" t="s">
        <v>1778</v>
      </c>
      <c r="I1026" s="43" t="s">
        <v>1777</v>
      </c>
      <c r="J1026" s="43">
        <v>3</v>
      </c>
      <c r="K1026" s="43" t="s">
        <v>56</v>
      </c>
      <c r="L1026" s="43">
        <v>12</v>
      </c>
      <c r="M1026" s="43">
        <v>1069</v>
      </c>
    </row>
    <row r="1027" spans="7:13" x14ac:dyDescent="0.25">
      <c r="G1027" s="43" t="s">
        <v>1779</v>
      </c>
      <c r="H1027" s="43" t="s">
        <v>1780</v>
      </c>
      <c r="I1027" s="43" t="s">
        <v>1779</v>
      </c>
      <c r="J1027" s="43">
        <v>3</v>
      </c>
      <c r="K1027" s="43" t="s">
        <v>56</v>
      </c>
      <c r="L1027" s="43">
        <v>12</v>
      </c>
      <c r="M1027" s="43">
        <v>1070</v>
      </c>
    </row>
    <row r="1028" spans="7:13" x14ac:dyDescent="0.25">
      <c r="G1028" s="43" t="s">
        <v>1781</v>
      </c>
      <c r="H1028" s="43" t="s">
        <v>1782</v>
      </c>
      <c r="I1028" s="43" t="s">
        <v>1781</v>
      </c>
      <c r="J1028" s="43">
        <v>3</v>
      </c>
      <c r="K1028" s="43" t="s">
        <v>56</v>
      </c>
      <c r="L1028" s="43">
        <v>12</v>
      </c>
      <c r="M1028" s="43">
        <v>1071</v>
      </c>
    </row>
    <row r="1029" spans="7:13" x14ac:dyDescent="0.25">
      <c r="G1029" s="43" t="s">
        <v>1783</v>
      </c>
      <c r="H1029" s="43" t="s">
        <v>1784</v>
      </c>
      <c r="I1029" s="43" t="s">
        <v>1783</v>
      </c>
      <c r="J1029" s="43">
        <v>2</v>
      </c>
      <c r="K1029" s="43" t="s">
        <v>56</v>
      </c>
      <c r="L1029" s="43">
        <v>12</v>
      </c>
      <c r="M1029" s="43">
        <v>1072</v>
      </c>
    </row>
    <row r="1030" spans="7:13" x14ac:dyDescent="0.25">
      <c r="G1030" s="43" t="s">
        <v>1785</v>
      </c>
      <c r="H1030" s="43" t="s">
        <v>1786</v>
      </c>
      <c r="I1030" s="43" t="s">
        <v>1785</v>
      </c>
      <c r="J1030" s="43">
        <v>3</v>
      </c>
      <c r="K1030" s="43" t="s">
        <v>56</v>
      </c>
      <c r="L1030" s="43">
        <v>12</v>
      </c>
      <c r="M1030" s="43">
        <v>1073</v>
      </c>
    </row>
    <row r="1031" spans="7:13" x14ac:dyDescent="0.25">
      <c r="G1031" s="43" t="s">
        <v>1787</v>
      </c>
      <c r="H1031" s="43" t="s">
        <v>1788</v>
      </c>
      <c r="I1031" s="43" t="s">
        <v>1787</v>
      </c>
      <c r="J1031" s="43">
        <v>3</v>
      </c>
      <c r="K1031" s="43" t="s">
        <v>56</v>
      </c>
      <c r="L1031" s="43">
        <v>12</v>
      </c>
      <c r="M1031" s="43">
        <v>1074</v>
      </c>
    </row>
    <row r="1032" spans="7:13" x14ac:dyDescent="0.25">
      <c r="G1032" s="43" t="s">
        <v>1789</v>
      </c>
      <c r="H1032" s="43" t="s">
        <v>4365</v>
      </c>
      <c r="I1032" s="43" t="s">
        <v>1789</v>
      </c>
      <c r="J1032" s="43">
        <v>3</v>
      </c>
      <c r="K1032" s="43" t="s">
        <v>56</v>
      </c>
      <c r="L1032" s="43">
        <v>12</v>
      </c>
      <c r="M1032" s="43">
        <v>1075</v>
      </c>
    </row>
    <row r="1033" spans="7:13" x14ac:dyDescent="0.25">
      <c r="G1033" s="43" t="s">
        <v>1790</v>
      </c>
      <c r="H1033" s="43" t="s">
        <v>1791</v>
      </c>
      <c r="I1033" s="43" t="s">
        <v>1790</v>
      </c>
      <c r="J1033" s="43">
        <v>3</v>
      </c>
      <c r="K1033" s="43" t="s">
        <v>56</v>
      </c>
      <c r="L1033" s="43">
        <v>12</v>
      </c>
      <c r="M1033" s="43">
        <v>1076</v>
      </c>
    </row>
    <row r="1034" spans="7:13" x14ac:dyDescent="0.25">
      <c r="G1034" s="43" t="s">
        <v>1792</v>
      </c>
      <c r="H1034" s="43" t="s">
        <v>1793</v>
      </c>
      <c r="I1034" s="43" t="s">
        <v>1792</v>
      </c>
      <c r="J1034" s="43">
        <v>3</v>
      </c>
      <c r="K1034" s="43" t="s">
        <v>56</v>
      </c>
      <c r="L1034" s="43">
        <v>12</v>
      </c>
      <c r="M1034" s="43">
        <v>1077</v>
      </c>
    </row>
    <row r="1035" spans="7:13" x14ac:dyDescent="0.25">
      <c r="G1035" s="43" t="s">
        <v>1794</v>
      </c>
      <c r="H1035" s="43" t="s">
        <v>1795</v>
      </c>
      <c r="I1035" s="43" t="s">
        <v>1794</v>
      </c>
      <c r="J1035" s="43">
        <v>3</v>
      </c>
      <c r="K1035" s="43" t="s">
        <v>56</v>
      </c>
      <c r="L1035" s="43">
        <v>12</v>
      </c>
      <c r="M1035" s="43">
        <v>1078</v>
      </c>
    </row>
    <row r="1036" spans="7:13" x14ac:dyDescent="0.25">
      <c r="G1036" s="43" t="s">
        <v>1796</v>
      </c>
      <c r="H1036" s="43" t="s">
        <v>1797</v>
      </c>
      <c r="I1036" s="43" t="s">
        <v>1796</v>
      </c>
      <c r="J1036" s="43">
        <v>3</v>
      </c>
      <c r="K1036" s="43" t="s">
        <v>56</v>
      </c>
      <c r="L1036" s="43">
        <v>12</v>
      </c>
      <c r="M1036" s="43">
        <v>1079</v>
      </c>
    </row>
    <row r="1037" spans="7:13" x14ac:dyDescent="0.25">
      <c r="G1037" s="43" t="s">
        <v>1798</v>
      </c>
      <c r="H1037" s="43" t="s">
        <v>1799</v>
      </c>
      <c r="I1037" s="43" t="s">
        <v>1798</v>
      </c>
      <c r="J1037" s="43">
        <v>3</v>
      </c>
      <c r="K1037" s="43" t="s">
        <v>56</v>
      </c>
      <c r="L1037" s="43">
        <v>12</v>
      </c>
      <c r="M1037" s="43">
        <v>1080</v>
      </c>
    </row>
    <row r="1038" spans="7:13" x14ac:dyDescent="0.25">
      <c r="G1038" s="43" t="s">
        <v>1800</v>
      </c>
      <c r="H1038" s="43" t="s">
        <v>1801</v>
      </c>
      <c r="I1038" s="43" t="s">
        <v>1800</v>
      </c>
      <c r="J1038" s="43">
        <v>3</v>
      </c>
      <c r="K1038" s="43" t="s">
        <v>56</v>
      </c>
      <c r="L1038" s="43">
        <v>12</v>
      </c>
      <c r="M1038" s="43">
        <v>1081</v>
      </c>
    </row>
    <row r="1039" spans="7:13" x14ac:dyDescent="0.25">
      <c r="G1039" s="43" t="s">
        <v>1802</v>
      </c>
      <c r="H1039" s="43" t="s">
        <v>4366</v>
      </c>
      <c r="I1039" s="43" t="s">
        <v>1802</v>
      </c>
      <c r="J1039" s="43">
        <v>1</v>
      </c>
      <c r="K1039" s="43" t="s">
        <v>56</v>
      </c>
      <c r="L1039" s="43">
        <v>12</v>
      </c>
      <c r="M1039" s="43">
        <v>1082</v>
      </c>
    </row>
    <row r="1040" spans="7:13" x14ac:dyDescent="0.25">
      <c r="G1040" s="43" t="s">
        <v>1803</v>
      </c>
      <c r="H1040" s="43" t="s">
        <v>1804</v>
      </c>
      <c r="I1040" s="43" t="s">
        <v>1803</v>
      </c>
      <c r="J1040" s="43">
        <v>2</v>
      </c>
      <c r="K1040" s="43" t="s">
        <v>56</v>
      </c>
      <c r="L1040" s="43">
        <v>12</v>
      </c>
      <c r="M1040" s="43">
        <v>1083</v>
      </c>
    </row>
    <row r="1041" spans="7:13" x14ac:dyDescent="0.25">
      <c r="G1041" s="43" t="s">
        <v>1805</v>
      </c>
      <c r="H1041" s="43" t="s">
        <v>1806</v>
      </c>
      <c r="I1041" s="43" t="s">
        <v>1805</v>
      </c>
      <c r="J1041" s="43">
        <v>3</v>
      </c>
      <c r="K1041" s="43" t="s">
        <v>56</v>
      </c>
      <c r="L1041" s="43">
        <v>12</v>
      </c>
      <c r="M1041" s="43">
        <v>1084</v>
      </c>
    </row>
    <row r="1042" spans="7:13" x14ac:dyDescent="0.25">
      <c r="G1042" s="43" t="s">
        <v>1807</v>
      </c>
      <c r="H1042" s="43" t="s">
        <v>1808</v>
      </c>
      <c r="I1042" s="43" t="s">
        <v>1807</v>
      </c>
      <c r="J1042" s="43">
        <v>3</v>
      </c>
      <c r="K1042" s="43" t="s">
        <v>56</v>
      </c>
      <c r="L1042" s="43">
        <v>12</v>
      </c>
      <c r="M1042" s="43">
        <v>1085</v>
      </c>
    </row>
    <row r="1043" spans="7:13" x14ac:dyDescent="0.25">
      <c r="G1043" s="43" t="s">
        <v>1809</v>
      </c>
      <c r="H1043" s="43" t="s">
        <v>1810</v>
      </c>
      <c r="I1043" s="43" t="s">
        <v>1809</v>
      </c>
      <c r="J1043" s="43">
        <v>3</v>
      </c>
      <c r="K1043" s="43" t="s">
        <v>56</v>
      </c>
      <c r="L1043" s="43">
        <v>12</v>
      </c>
      <c r="M1043" s="43">
        <v>1086</v>
      </c>
    </row>
    <row r="1044" spans="7:13" x14ac:dyDescent="0.25">
      <c r="G1044" s="43" t="s">
        <v>1811</v>
      </c>
      <c r="H1044" s="43" t="s">
        <v>1812</v>
      </c>
      <c r="I1044" s="43" t="s">
        <v>1811</v>
      </c>
      <c r="J1044" s="43">
        <v>3</v>
      </c>
      <c r="K1044" s="43" t="s">
        <v>56</v>
      </c>
      <c r="L1044" s="43">
        <v>12</v>
      </c>
      <c r="M1044" s="43">
        <v>1087</v>
      </c>
    </row>
    <row r="1045" spans="7:13" x14ac:dyDescent="0.25">
      <c r="G1045" s="43" t="s">
        <v>1813</v>
      </c>
      <c r="H1045" s="43" t="s">
        <v>1814</v>
      </c>
      <c r="I1045" s="43" t="s">
        <v>1813</v>
      </c>
      <c r="J1045" s="43">
        <v>3</v>
      </c>
      <c r="K1045" s="43" t="s">
        <v>56</v>
      </c>
      <c r="L1045" s="43">
        <v>12</v>
      </c>
      <c r="M1045" s="43">
        <v>1088</v>
      </c>
    </row>
    <row r="1046" spans="7:13" x14ac:dyDescent="0.25">
      <c r="G1046" s="43" t="s">
        <v>1815</v>
      </c>
      <c r="H1046" s="43" t="s">
        <v>1816</v>
      </c>
      <c r="I1046" s="43" t="s">
        <v>1815</v>
      </c>
      <c r="J1046" s="43">
        <v>3</v>
      </c>
      <c r="K1046" s="43" t="s">
        <v>56</v>
      </c>
      <c r="L1046" s="43">
        <v>12</v>
      </c>
      <c r="M1046" s="43">
        <v>1089</v>
      </c>
    </row>
    <row r="1047" spans="7:13" x14ac:dyDescent="0.25">
      <c r="G1047" s="43" t="s">
        <v>1817</v>
      </c>
      <c r="H1047" s="43" t="s">
        <v>1818</v>
      </c>
      <c r="I1047" s="43" t="s">
        <v>1817</v>
      </c>
      <c r="J1047" s="43">
        <v>3</v>
      </c>
      <c r="K1047" s="43" t="s">
        <v>56</v>
      </c>
      <c r="L1047" s="43">
        <v>12</v>
      </c>
      <c r="M1047" s="43">
        <v>1090</v>
      </c>
    </row>
    <row r="1048" spans="7:13" x14ac:dyDescent="0.25">
      <c r="G1048" s="43" t="s">
        <v>1819</v>
      </c>
      <c r="H1048" s="43" t="s">
        <v>1820</v>
      </c>
      <c r="I1048" s="43" t="s">
        <v>1819</v>
      </c>
      <c r="J1048" s="43">
        <v>3</v>
      </c>
      <c r="K1048" s="43" t="s">
        <v>56</v>
      </c>
      <c r="L1048" s="43">
        <v>12</v>
      </c>
      <c r="M1048" s="43">
        <v>1091</v>
      </c>
    </row>
    <row r="1049" spans="7:13" x14ac:dyDescent="0.25">
      <c r="G1049" s="43" t="s">
        <v>1821</v>
      </c>
      <c r="H1049" s="43" t="s">
        <v>1822</v>
      </c>
      <c r="I1049" s="43" t="s">
        <v>1821</v>
      </c>
      <c r="J1049" s="43">
        <v>3</v>
      </c>
      <c r="K1049" s="43" t="s">
        <v>56</v>
      </c>
      <c r="L1049" s="43">
        <v>12</v>
      </c>
      <c r="M1049" s="43">
        <v>1092</v>
      </c>
    </row>
    <row r="1050" spans="7:13" x14ac:dyDescent="0.25">
      <c r="G1050" s="43" t="s">
        <v>1823</v>
      </c>
      <c r="H1050" s="43" t="s">
        <v>1824</v>
      </c>
      <c r="I1050" s="43" t="s">
        <v>1823</v>
      </c>
      <c r="J1050" s="43">
        <v>3</v>
      </c>
      <c r="K1050" s="43" t="s">
        <v>56</v>
      </c>
      <c r="L1050" s="43">
        <v>12</v>
      </c>
      <c r="M1050" s="43">
        <v>1093</v>
      </c>
    </row>
    <row r="1051" spans="7:13" x14ac:dyDescent="0.25">
      <c r="G1051" s="43" t="s">
        <v>1825</v>
      </c>
      <c r="H1051" s="43" t="s">
        <v>1826</v>
      </c>
      <c r="I1051" s="43" t="s">
        <v>1825</v>
      </c>
      <c r="J1051" s="43">
        <v>2</v>
      </c>
      <c r="K1051" s="43" t="s">
        <v>56</v>
      </c>
      <c r="L1051" s="43">
        <v>12</v>
      </c>
      <c r="M1051" s="43">
        <v>1094</v>
      </c>
    </row>
    <row r="1052" spans="7:13" x14ac:dyDescent="0.25">
      <c r="G1052" s="43" t="s">
        <v>1827</v>
      </c>
      <c r="H1052" s="43" t="s">
        <v>1828</v>
      </c>
      <c r="I1052" s="43" t="s">
        <v>1827</v>
      </c>
      <c r="J1052" s="43">
        <v>3</v>
      </c>
      <c r="K1052" s="43" t="s">
        <v>56</v>
      </c>
      <c r="L1052" s="43">
        <v>12</v>
      </c>
      <c r="M1052" s="43">
        <v>1095</v>
      </c>
    </row>
    <row r="1053" spans="7:13" x14ac:dyDescent="0.25">
      <c r="G1053" s="43" t="s">
        <v>1829</v>
      </c>
      <c r="H1053" s="43" t="s">
        <v>1830</v>
      </c>
      <c r="I1053" s="43" t="s">
        <v>1829</v>
      </c>
      <c r="J1053" s="43">
        <v>3</v>
      </c>
      <c r="K1053" s="43" t="s">
        <v>56</v>
      </c>
      <c r="L1053" s="43">
        <v>12</v>
      </c>
      <c r="M1053" s="43">
        <v>1096</v>
      </c>
    </row>
    <row r="1054" spans="7:13" x14ac:dyDescent="0.25">
      <c r="G1054" s="43" t="s">
        <v>1831</v>
      </c>
      <c r="H1054" s="43" t="s">
        <v>1832</v>
      </c>
      <c r="I1054" s="43" t="s">
        <v>1831</v>
      </c>
      <c r="J1054" s="43">
        <v>2</v>
      </c>
      <c r="K1054" s="43" t="s">
        <v>56</v>
      </c>
      <c r="L1054" s="43">
        <v>12</v>
      </c>
      <c r="M1054" s="43">
        <v>1097</v>
      </c>
    </row>
    <row r="1055" spans="7:13" x14ac:dyDescent="0.25">
      <c r="G1055" s="43" t="s">
        <v>1834</v>
      </c>
      <c r="H1055" s="43" t="s">
        <v>1835</v>
      </c>
      <c r="I1055" s="43" t="s">
        <v>1834</v>
      </c>
      <c r="J1055" s="43">
        <v>3</v>
      </c>
      <c r="K1055" s="43" t="s">
        <v>56</v>
      </c>
      <c r="L1055" s="43">
        <v>12</v>
      </c>
      <c r="M1055" s="43">
        <v>1098</v>
      </c>
    </row>
    <row r="1056" spans="7:13" x14ac:dyDescent="0.25">
      <c r="G1056" s="43" t="s">
        <v>1837</v>
      </c>
      <c r="H1056" s="43" t="s">
        <v>1838</v>
      </c>
      <c r="I1056" s="43" t="s">
        <v>1837</v>
      </c>
      <c r="J1056" s="43">
        <v>3</v>
      </c>
      <c r="K1056" s="43" t="s">
        <v>56</v>
      </c>
      <c r="L1056" s="43">
        <v>12</v>
      </c>
      <c r="M1056" s="43">
        <v>1099</v>
      </c>
    </row>
    <row r="1057" spans="7:13" x14ac:dyDescent="0.25">
      <c r="G1057" s="43" t="s">
        <v>1840</v>
      </c>
      <c r="H1057" s="43" t="s">
        <v>1841</v>
      </c>
      <c r="I1057" s="43" t="s">
        <v>1840</v>
      </c>
      <c r="J1057" s="43">
        <v>3</v>
      </c>
      <c r="K1057" s="43" t="s">
        <v>56</v>
      </c>
      <c r="L1057" s="43">
        <v>12</v>
      </c>
      <c r="M1057" s="43">
        <v>1100</v>
      </c>
    </row>
    <row r="1058" spans="7:13" x14ac:dyDescent="0.25">
      <c r="G1058" s="43" t="s">
        <v>1843</v>
      </c>
      <c r="H1058" s="43" t="s">
        <v>1844</v>
      </c>
      <c r="I1058" s="43" t="s">
        <v>1843</v>
      </c>
      <c r="J1058" s="43">
        <v>3</v>
      </c>
      <c r="K1058" s="43" t="s">
        <v>56</v>
      </c>
      <c r="L1058" s="43">
        <v>12</v>
      </c>
      <c r="M1058" s="43">
        <v>1101</v>
      </c>
    </row>
    <row r="1059" spans="7:13" x14ac:dyDescent="0.25">
      <c r="G1059" s="43" t="s">
        <v>1846</v>
      </c>
      <c r="H1059" s="43" t="s">
        <v>1847</v>
      </c>
      <c r="I1059" s="43" t="s">
        <v>1846</v>
      </c>
      <c r="J1059" s="43">
        <v>3</v>
      </c>
      <c r="K1059" s="43" t="s">
        <v>56</v>
      </c>
      <c r="L1059" s="43">
        <v>12</v>
      </c>
      <c r="M1059" s="43">
        <v>1102</v>
      </c>
    </row>
    <row r="1060" spans="7:13" x14ac:dyDescent="0.25">
      <c r="G1060" s="43" t="s">
        <v>1848</v>
      </c>
      <c r="H1060" s="43" t="s">
        <v>1849</v>
      </c>
      <c r="I1060" s="43" t="s">
        <v>1848</v>
      </c>
      <c r="J1060" s="43">
        <v>2</v>
      </c>
      <c r="K1060" s="43" t="s">
        <v>56</v>
      </c>
      <c r="L1060" s="43">
        <v>12</v>
      </c>
      <c r="M1060" s="43">
        <v>1103</v>
      </c>
    </row>
    <row r="1061" spans="7:13" x14ac:dyDescent="0.25">
      <c r="G1061" s="43" t="s">
        <v>1851</v>
      </c>
      <c r="H1061" s="43" t="s">
        <v>1852</v>
      </c>
      <c r="I1061" s="43" t="s">
        <v>1851</v>
      </c>
      <c r="J1061" s="43">
        <v>3</v>
      </c>
      <c r="K1061" s="43" t="s">
        <v>56</v>
      </c>
      <c r="L1061" s="43">
        <v>12</v>
      </c>
      <c r="M1061" s="43">
        <v>1104</v>
      </c>
    </row>
    <row r="1062" spans="7:13" x14ac:dyDescent="0.25">
      <c r="G1062" s="43" t="s">
        <v>1854</v>
      </c>
      <c r="H1062" s="43" t="s">
        <v>1855</v>
      </c>
      <c r="I1062" s="43" t="s">
        <v>1854</v>
      </c>
      <c r="J1062" s="43">
        <v>3</v>
      </c>
      <c r="K1062" s="43" t="s">
        <v>56</v>
      </c>
      <c r="L1062" s="43">
        <v>12</v>
      </c>
      <c r="M1062" s="43">
        <v>1105</v>
      </c>
    </row>
    <row r="1063" spans="7:13" x14ac:dyDescent="0.25">
      <c r="G1063" s="43" t="s">
        <v>1857</v>
      </c>
      <c r="H1063" s="43" t="s">
        <v>1858</v>
      </c>
      <c r="I1063" s="43" t="s">
        <v>1857</v>
      </c>
      <c r="J1063" s="43">
        <v>3</v>
      </c>
      <c r="K1063" s="43" t="s">
        <v>56</v>
      </c>
      <c r="L1063" s="43">
        <v>12</v>
      </c>
      <c r="M1063" s="43">
        <v>1106</v>
      </c>
    </row>
    <row r="1064" spans="7:13" x14ac:dyDescent="0.25">
      <c r="G1064" s="43" t="s">
        <v>1860</v>
      </c>
      <c r="H1064" s="43" t="s">
        <v>1861</v>
      </c>
      <c r="I1064" s="43" t="s">
        <v>1860</v>
      </c>
      <c r="J1064" s="43">
        <v>3</v>
      </c>
      <c r="K1064" s="43" t="s">
        <v>56</v>
      </c>
      <c r="L1064" s="43">
        <v>12</v>
      </c>
      <c r="M1064" s="43">
        <v>1107</v>
      </c>
    </row>
    <row r="1065" spans="7:13" x14ac:dyDescent="0.25">
      <c r="G1065" s="43" t="s">
        <v>1863</v>
      </c>
      <c r="H1065" s="43" t="s">
        <v>1864</v>
      </c>
      <c r="I1065" s="43" t="s">
        <v>1863</v>
      </c>
      <c r="J1065" s="43">
        <v>3</v>
      </c>
      <c r="K1065" s="43" t="s">
        <v>56</v>
      </c>
      <c r="L1065" s="43">
        <v>12</v>
      </c>
      <c r="M1065" s="43">
        <v>1108</v>
      </c>
    </row>
    <row r="1066" spans="7:13" x14ac:dyDescent="0.25">
      <c r="G1066" s="43" t="s">
        <v>1866</v>
      </c>
      <c r="H1066" s="43" t="s">
        <v>4367</v>
      </c>
      <c r="I1066" s="43" t="s">
        <v>1866</v>
      </c>
      <c r="J1066" s="43">
        <v>1</v>
      </c>
      <c r="K1066" s="43" t="s">
        <v>57</v>
      </c>
      <c r="L1066" s="43">
        <v>13</v>
      </c>
      <c r="M1066" s="43">
        <v>1113</v>
      </c>
    </row>
    <row r="1067" spans="7:13" x14ac:dyDescent="0.25">
      <c r="G1067" s="43" t="s">
        <v>1867</v>
      </c>
      <c r="H1067" s="43" t="s">
        <v>4368</v>
      </c>
      <c r="I1067" s="43" t="s">
        <v>1867</v>
      </c>
      <c r="J1067" s="43">
        <v>2</v>
      </c>
      <c r="K1067" s="43" t="s">
        <v>57</v>
      </c>
      <c r="L1067" s="43">
        <v>13</v>
      </c>
      <c r="M1067" s="43">
        <v>1114</v>
      </c>
    </row>
    <row r="1068" spans="7:13" x14ac:dyDescent="0.25">
      <c r="G1068" s="43" t="s">
        <v>1868</v>
      </c>
      <c r="H1068" s="43" t="s">
        <v>4369</v>
      </c>
      <c r="I1068" s="43" t="s">
        <v>1868</v>
      </c>
      <c r="J1068" s="43">
        <v>3</v>
      </c>
      <c r="K1068" s="43" t="s">
        <v>57</v>
      </c>
      <c r="L1068" s="43">
        <v>13</v>
      </c>
      <c r="M1068" s="43">
        <v>1115</v>
      </c>
    </row>
    <row r="1069" spans="7:13" x14ac:dyDescent="0.25">
      <c r="G1069" s="43" t="s">
        <v>1869</v>
      </c>
      <c r="H1069" s="43" t="s">
        <v>1871</v>
      </c>
      <c r="I1069" s="43" t="s">
        <v>1869</v>
      </c>
      <c r="J1069" s="43">
        <v>1</v>
      </c>
      <c r="K1069" s="43" t="s">
        <v>59</v>
      </c>
      <c r="L1069" s="43">
        <v>14</v>
      </c>
      <c r="M1069" s="43">
        <v>1120</v>
      </c>
    </row>
    <row r="1070" spans="7:13" x14ac:dyDescent="0.25">
      <c r="G1070" s="43" t="s">
        <v>1870</v>
      </c>
      <c r="H1070" s="43" t="s">
        <v>4370</v>
      </c>
      <c r="I1070" s="43" t="s">
        <v>1870</v>
      </c>
      <c r="J1070" s="43">
        <v>2</v>
      </c>
      <c r="K1070" s="43" t="s">
        <v>59</v>
      </c>
      <c r="L1070" s="43">
        <v>14</v>
      </c>
      <c r="M1070" s="43">
        <v>1121</v>
      </c>
    </row>
    <row r="1071" spans="7:13" x14ac:dyDescent="0.25">
      <c r="G1071" s="43" t="s">
        <v>1872</v>
      </c>
      <c r="H1071" s="43" t="s">
        <v>1873</v>
      </c>
      <c r="I1071" s="43" t="s">
        <v>1872</v>
      </c>
      <c r="J1071" s="43">
        <v>3</v>
      </c>
      <c r="K1071" s="43" t="s">
        <v>59</v>
      </c>
      <c r="L1071" s="43">
        <v>14</v>
      </c>
      <c r="M1071" s="43">
        <v>1122</v>
      </c>
    </row>
    <row r="1072" spans="7:13" x14ac:dyDescent="0.25">
      <c r="G1072" s="43" t="s">
        <v>1874</v>
      </c>
      <c r="H1072" s="43" t="s">
        <v>1875</v>
      </c>
      <c r="I1072" s="43" t="s">
        <v>1874</v>
      </c>
      <c r="J1072" s="43">
        <v>3</v>
      </c>
      <c r="K1072" s="43" t="s">
        <v>59</v>
      </c>
      <c r="L1072" s="43">
        <v>14</v>
      </c>
      <c r="M1072" s="43">
        <v>1123</v>
      </c>
    </row>
    <row r="1073" spans="7:13" x14ac:dyDescent="0.25">
      <c r="G1073" s="43" t="s">
        <v>1876</v>
      </c>
      <c r="H1073" s="43" t="s">
        <v>1877</v>
      </c>
      <c r="I1073" s="43" t="s">
        <v>1876</v>
      </c>
      <c r="J1073" s="43">
        <v>3</v>
      </c>
      <c r="K1073" s="43" t="s">
        <v>59</v>
      </c>
      <c r="L1073" s="43">
        <v>14</v>
      </c>
      <c r="M1073" s="43">
        <v>1124</v>
      </c>
    </row>
    <row r="1074" spans="7:13" x14ac:dyDescent="0.25">
      <c r="G1074" s="43" t="s">
        <v>1878</v>
      </c>
      <c r="H1074" s="43" t="s">
        <v>1879</v>
      </c>
      <c r="I1074" s="43" t="s">
        <v>1878</v>
      </c>
      <c r="J1074" s="43">
        <v>3</v>
      </c>
      <c r="K1074" s="43" t="s">
        <v>59</v>
      </c>
      <c r="L1074" s="43">
        <v>14</v>
      </c>
      <c r="M1074" s="43">
        <v>1125</v>
      </c>
    </row>
    <row r="1075" spans="7:13" x14ac:dyDescent="0.25">
      <c r="G1075" s="43" t="s">
        <v>1880</v>
      </c>
      <c r="H1075" s="43" t="s">
        <v>1881</v>
      </c>
      <c r="I1075" s="43" t="s">
        <v>1880</v>
      </c>
      <c r="J1075" s="43">
        <v>3</v>
      </c>
      <c r="K1075" s="43" t="s">
        <v>59</v>
      </c>
      <c r="L1075" s="43">
        <v>14</v>
      </c>
      <c r="M1075" s="43">
        <v>1126</v>
      </c>
    </row>
    <row r="1076" spans="7:13" x14ac:dyDescent="0.25">
      <c r="G1076" s="43" t="s">
        <v>1882</v>
      </c>
      <c r="H1076" s="43" t="s">
        <v>1883</v>
      </c>
      <c r="I1076" s="43" t="s">
        <v>1882</v>
      </c>
      <c r="J1076" s="43">
        <v>3</v>
      </c>
      <c r="K1076" s="43" t="s">
        <v>59</v>
      </c>
      <c r="L1076" s="43">
        <v>14</v>
      </c>
      <c r="M1076" s="43">
        <v>1127</v>
      </c>
    </row>
    <row r="1077" spans="7:13" x14ac:dyDescent="0.25">
      <c r="G1077" s="43" t="s">
        <v>1884</v>
      </c>
      <c r="H1077" s="43" t="s">
        <v>1885</v>
      </c>
      <c r="I1077" s="43" t="s">
        <v>1884</v>
      </c>
      <c r="J1077" s="43">
        <v>1</v>
      </c>
      <c r="K1077" s="43" t="s">
        <v>61</v>
      </c>
      <c r="L1077" s="43">
        <v>15</v>
      </c>
      <c r="M1077" s="43">
        <v>1132</v>
      </c>
    </row>
    <row r="1078" spans="7:13" x14ac:dyDescent="0.25">
      <c r="G1078" s="43" t="s">
        <v>4371</v>
      </c>
      <c r="H1078" s="43" t="s">
        <v>4372</v>
      </c>
      <c r="I1078" s="43" t="s">
        <v>4371</v>
      </c>
      <c r="J1078" s="43">
        <v>2</v>
      </c>
      <c r="K1078" s="43" t="s">
        <v>61</v>
      </c>
      <c r="L1078" s="43">
        <v>15</v>
      </c>
      <c r="M1078" s="43">
        <v>1133</v>
      </c>
    </row>
    <row r="1079" spans="7:13" x14ac:dyDescent="0.25">
      <c r="G1079" s="43" t="s">
        <v>4373</v>
      </c>
      <c r="H1079" s="43" t="s">
        <v>1895</v>
      </c>
      <c r="I1079" s="43" t="s">
        <v>4373</v>
      </c>
      <c r="J1079" s="43">
        <v>3</v>
      </c>
      <c r="K1079" s="43" t="s">
        <v>61</v>
      </c>
      <c r="L1079" s="43">
        <v>15</v>
      </c>
      <c r="M1079" s="43">
        <v>1134</v>
      </c>
    </row>
    <row r="1080" spans="7:13" x14ac:dyDescent="0.25">
      <c r="G1080" s="43" t="s">
        <v>4374</v>
      </c>
      <c r="H1080" s="43" t="s">
        <v>4375</v>
      </c>
      <c r="I1080" s="43" t="s">
        <v>4374</v>
      </c>
      <c r="J1080" s="43">
        <v>2</v>
      </c>
      <c r="K1080" s="43" t="s">
        <v>61</v>
      </c>
      <c r="L1080" s="43">
        <v>15</v>
      </c>
      <c r="M1080" s="43">
        <v>1135</v>
      </c>
    </row>
    <row r="1081" spans="7:13" x14ac:dyDescent="0.25">
      <c r="G1081" s="43" t="s">
        <v>4376</v>
      </c>
      <c r="H1081" s="43" t="s">
        <v>1886</v>
      </c>
      <c r="I1081" s="43" t="s">
        <v>4376</v>
      </c>
      <c r="J1081" s="43">
        <v>3</v>
      </c>
      <c r="K1081" s="43" t="s">
        <v>61</v>
      </c>
      <c r="L1081" s="43">
        <v>15</v>
      </c>
      <c r="M1081" s="43">
        <v>1136</v>
      </c>
    </row>
    <row r="1082" spans="7:13" x14ac:dyDescent="0.25">
      <c r="G1082" s="43" t="s">
        <v>4377</v>
      </c>
      <c r="H1082" s="43" t="s">
        <v>1887</v>
      </c>
      <c r="I1082" s="43" t="s">
        <v>4377</v>
      </c>
      <c r="J1082" s="43">
        <v>3</v>
      </c>
      <c r="K1082" s="43" t="s">
        <v>61</v>
      </c>
      <c r="L1082" s="43">
        <v>15</v>
      </c>
      <c r="M1082" s="43">
        <v>1137</v>
      </c>
    </row>
    <row r="1083" spans="7:13" x14ac:dyDescent="0.25">
      <c r="G1083" s="43" t="s">
        <v>4378</v>
      </c>
      <c r="H1083" s="43" t="s">
        <v>1888</v>
      </c>
      <c r="I1083" s="43" t="s">
        <v>4378</v>
      </c>
      <c r="J1083" s="43">
        <v>3</v>
      </c>
      <c r="K1083" s="43" t="s">
        <v>61</v>
      </c>
      <c r="L1083" s="43">
        <v>15</v>
      </c>
      <c r="M1083" s="43">
        <v>1138</v>
      </c>
    </row>
    <row r="1084" spans="7:13" x14ac:dyDescent="0.25">
      <c r="G1084" s="43" t="s">
        <v>4379</v>
      </c>
      <c r="H1084" s="43" t="s">
        <v>1889</v>
      </c>
      <c r="I1084" s="43" t="s">
        <v>4379</v>
      </c>
      <c r="J1084" s="43">
        <v>3</v>
      </c>
      <c r="K1084" s="43" t="s">
        <v>61</v>
      </c>
      <c r="L1084" s="43">
        <v>15</v>
      </c>
      <c r="M1084" s="43">
        <v>1139</v>
      </c>
    </row>
    <row r="1085" spans="7:13" x14ac:dyDescent="0.25">
      <c r="G1085" s="43" t="s">
        <v>4380</v>
      </c>
      <c r="H1085" s="43" t="s">
        <v>1890</v>
      </c>
      <c r="I1085" s="43" t="s">
        <v>4380</v>
      </c>
      <c r="J1085" s="43">
        <v>3</v>
      </c>
      <c r="K1085" s="43" t="s">
        <v>61</v>
      </c>
      <c r="L1085" s="43">
        <v>15</v>
      </c>
      <c r="M1085" s="43">
        <v>1140</v>
      </c>
    </row>
    <row r="1086" spans="7:13" x14ac:dyDescent="0.25">
      <c r="G1086" s="43" t="s">
        <v>4381</v>
      </c>
      <c r="H1086" s="43" t="s">
        <v>1891</v>
      </c>
      <c r="I1086" s="43" t="s">
        <v>4381</v>
      </c>
      <c r="J1086" s="43">
        <v>3</v>
      </c>
      <c r="K1086" s="43" t="s">
        <v>61</v>
      </c>
      <c r="L1086" s="43">
        <v>15</v>
      </c>
      <c r="M1086" s="43">
        <v>1141</v>
      </c>
    </row>
    <row r="1087" spans="7:13" x14ac:dyDescent="0.25">
      <c r="G1087" s="43" t="s">
        <v>4382</v>
      </c>
      <c r="H1087" s="43" t="s">
        <v>1892</v>
      </c>
      <c r="I1087" s="43" t="s">
        <v>4382</v>
      </c>
      <c r="J1087" s="43">
        <v>3</v>
      </c>
      <c r="K1087" s="43" t="s">
        <v>61</v>
      </c>
      <c r="L1087" s="43">
        <v>15</v>
      </c>
      <c r="M1087" s="43">
        <v>1142</v>
      </c>
    </row>
    <row r="1088" spans="7:13" x14ac:dyDescent="0.25">
      <c r="G1088" s="43" t="s">
        <v>4383</v>
      </c>
      <c r="H1088" s="43" t="s">
        <v>1893</v>
      </c>
      <c r="I1088" s="43" t="s">
        <v>4383</v>
      </c>
      <c r="J1088" s="43">
        <v>3</v>
      </c>
      <c r="K1088" s="43" t="s">
        <v>61</v>
      </c>
      <c r="L1088" s="43">
        <v>15</v>
      </c>
      <c r="M1088" s="43">
        <v>1143</v>
      </c>
    </row>
    <row r="1089" spans="7:13" x14ac:dyDescent="0.25">
      <c r="G1089" s="43" t="s">
        <v>4384</v>
      </c>
      <c r="H1089" s="43" t="s">
        <v>1894</v>
      </c>
      <c r="I1089" s="43" t="s">
        <v>4384</v>
      </c>
      <c r="J1089" s="43">
        <v>3</v>
      </c>
      <c r="K1089" s="43" t="s">
        <v>61</v>
      </c>
      <c r="L1089" s="43">
        <v>15</v>
      </c>
      <c r="M1089" s="43">
        <v>1144</v>
      </c>
    </row>
    <row r="1090" spans="7:13" x14ac:dyDescent="0.25">
      <c r="G1090" s="43" t="s">
        <v>1896</v>
      </c>
      <c r="H1090" s="43" t="s">
        <v>64</v>
      </c>
      <c r="I1090" s="43" t="s">
        <v>1896</v>
      </c>
      <c r="J1090" s="43">
        <v>1</v>
      </c>
      <c r="K1090" s="43" t="s">
        <v>63</v>
      </c>
      <c r="L1090" s="43">
        <v>16</v>
      </c>
      <c r="M1090" s="43">
        <v>1149</v>
      </c>
    </row>
    <row r="1091" spans="7:13" x14ac:dyDescent="0.25">
      <c r="G1091" s="43" t="s">
        <v>1897</v>
      </c>
      <c r="H1091" s="43" t="s">
        <v>4385</v>
      </c>
      <c r="I1091" s="43" t="s">
        <v>1897</v>
      </c>
      <c r="J1091" s="43">
        <v>2</v>
      </c>
      <c r="K1091" s="43" t="s">
        <v>63</v>
      </c>
      <c r="L1091" s="43">
        <v>16</v>
      </c>
      <c r="M1091" s="43">
        <v>1150</v>
      </c>
    </row>
    <row r="1092" spans="7:13" x14ac:dyDescent="0.25">
      <c r="G1092" s="43" t="s">
        <v>1898</v>
      </c>
      <c r="H1092" s="43" t="s">
        <v>4386</v>
      </c>
      <c r="I1092" s="43" t="s">
        <v>1898</v>
      </c>
      <c r="J1092" s="43">
        <v>3</v>
      </c>
      <c r="K1092" s="43" t="s">
        <v>63</v>
      </c>
      <c r="L1092" s="43">
        <v>16</v>
      </c>
      <c r="M1092" s="43">
        <v>1151</v>
      </c>
    </row>
    <row r="1093" spans="7:13" x14ac:dyDescent="0.25">
      <c r="G1093" s="43" t="s">
        <v>1899</v>
      </c>
      <c r="H1093" s="43" t="s">
        <v>1900</v>
      </c>
      <c r="I1093" s="43" t="s">
        <v>1899</v>
      </c>
      <c r="J1093" s="43">
        <v>1</v>
      </c>
      <c r="K1093" s="43" t="s">
        <v>65</v>
      </c>
      <c r="L1093" s="43">
        <v>17</v>
      </c>
      <c r="M1093" s="43">
        <v>1156</v>
      </c>
    </row>
    <row r="1094" spans="7:13" x14ac:dyDescent="0.25">
      <c r="G1094" s="43" t="s">
        <v>4387</v>
      </c>
      <c r="H1094" s="43" t="s">
        <v>1901</v>
      </c>
      <c r="I1094" s="43" t="s">
        <v>4387</v>
      </c>
      <c r="J1094" s="43">
        <v>2</v>
      </c>
      <c r="K1094" s="43" t="s">
        <v>65</v>
      </c>
      <c r="L1094" s="43">
        <v>17</v>
      </c>
      <c r="M1094" s="43">
        <v>1157</v>
      </c>
    </row>
    <row r="1095" spans="7:13" x14ac:dyDescent="0.25">
      <c r="G1095" s="43" t="s">
        <v>4388</v>
      </c>
      <c r="H1095" s="43" t="s">
        <v>4389</v>
      </c>
      <c r="I1095" s="43" t="s">
        <v>4388</v>
      </c>
      <c r="J1095" s="43">
        <v>3</v>
      </c>
      <c r="K1095" s="43" t="s">
        <v>65</v>
      </c>
      <c r="L1095" s="43">
        <v>17</v>
      </c>
      <c r="M1095" s="43">
        <v>1158</v>
      </c>
    </row>
    <row r="1096" spans="7:13" x14ac:dyDescent="0.25">
      <c r="G1096" s="43" t="s">
        <v>4390</v>
      </c>
      <c r="H1096" s="43" t="s">
        <v>1902</v>
      </c>
      <c r="I1096" s="43" t="s">
        <v>4390</v>
      </c>
      <c r="J1096" s="43">
        <v>2</v>
      </c>
      <c r="K1096" s="43" t="s">
        <v>65</v>
      </c>
      <c r="L1096" s="43">
        <v>17</v>
      </c>
      <c r="M1096" s="43">
        <v>1159</v>
      </c>
    </row>
    <row r="1097" spans="7:13" x14ac:dyDescent="0.25">
      <c r="G1097" s="43" t="s">
        <v>4391</v>
      </c>
      <c r="H1097" s="43" t="s">
        <v>4392</v>
      </c>
      <c r="I1097" s="43" t="s">
        <v>4391</v>
      </c>
      <c r="J1097" s="43">
        <v>3</v>
      </c>
      <c r="K1097" s="43" t="s">
        <v>65</v>
      </c>
      <c r="L1097" s="43">
        <v>17</v>
      </c>
      <c r="M1097" s="43">
        <v>1160</v>
      </c>
    </row>
    <row r="1098" spans="7:13" x14ac:dyDescent="0.25">
      <c r="G1098" s="43" t="s">
        <v>1903</v>
      </c>
      <c r="H1098" s="43" t="s">
        <v>4393</v>
      </c>
      <c r="I1098" s="43" t="s">
        <v>1903</v>
      </c>
      <c r="J1098" s="43">
        <v>1</v>
      </c>
      <c r="K1098" s="43" t="s">
        <v>65</v>
      </c>
      <c r="L1098" s="43">
        <v>17</v>
      </c>
      <c r="M1098" s="43">
        <v>1161</v>
      </c>
    </row>
    <row r="1099" spans="7:13" x14ac:dyDescent="0.25">
      <c r="G1099" s="43" t="s">
        <v>1904</v>
      </c>
      <c r="H1099" s="43" t="s">
        <v>1905</v>
      </c>
      <c r="I1099" s="43" t="s">
        <v>1904</v>
      </c>
      <c r="J1099" s="43">
        <v>2</v>
      </c>
      <c r="K1099" s="43" t="s">
        <v>65</v>
      </c>
      <c r="L1099" s="43">
        <v>17</v>
      </c>
      <c r="M1099" s="43">
        <v>1162</v>
      </c>
    </row>
    <row r="1100" spans="7:13" x14ac:dyDescent="0.25">
      <c r="G1100" s="43" t="s">
        <v>1906</v>
      </c>
      <c r="H1100" s="43" t="s">
        <v>1907</v>
      </c>
      <c r="I1100" s="43" t="s">
        <v>1906</v>
      </c>
      <c r="J1100" s="43">
        <v>3</v>
      </c>
      <c r="K1100" s="43" t="s">
        <v>65</v>
      </c>
      <c r="L1100" s="43">
        <v>17</v>
      </c>
      <c r="M1100" s="43">
        <v>1163</v>
      </c>
    </row>
    <row r="1101" spans="7:13" x14ac:dyDescent="0.25">
      <c r="G1101" s="43" t="s">
        <v>1908</v>
      </c>
      <c r="H1101" s="43" t="s">
        <v>1909</v>
      </c>
      <c r="I1101" s="43" t="s">
        <v>1908</v>
      </c>
      <c r="J1101" s="43">
        <v>3</v>
      </c>
      <c r="K1101" s="43" t="s">
        <v>65</v>
      </c>
      <c r="L1101" s="43">
        <v>17</v>
      </c>
      <c r="M1101" s="43">
        <v>1164</v>
      </c>
    </row>
    <row r="1102" spans="7:13" x14ac:dyDescent="0.25">
      <c r="G1102" s="43" t="s">
        <v>1910</v>
      </c>
      <c r="H1102" s="43" t="s">
        <v>1911</v>
      </c>
      <c r="I1102" s="43" t="s">
        <v>1910</v>
      </c>
      <c r="J1102" s="43">
        <v>3</v>
      </c>
      <c r="K1102" s="43" t="s">
        <v>65</v>
      </c>
      <c r="L1102" s="43">
        <v>17</v>
      </c>
      <c r="M1102" s="43">
        <v>1165</v>
      </c>
    </row>
    <row r="1103" spans="7:13" x14ac:dyDescent="0.25">
      <c r="G1103" s="43" t="s">
        <v>1912</v>
      </c>
      <c r="H1103" s="43" t="s">
        <v>1913</v>
      </c>
      <c r="I1103" s="43" t="s">
        <v>1912</v>
      </c>
      <c r="J1103" s="43">
        <v>2</v>
      </c>
      <c r="K1103" s="43" t="s">
        <v>65</v>
      </c>
      <c r="L1103" s="43">
        <v>17</v>
      </c>
      <c r="M1103" s="43">
        <v>1166</v>
      </c>
    </row>
    <row r="1104" spans="7:13" x14ac:dyDescent="0.25">
      <c r="G1104" s="43" t="s">
        <v>1914</v>
      </c>
      <c r="H1104" s="43" t="s">
        <v>1915</v>
      </c>
      <c r="I1104" s="43" t="s">
        <v>1914</v>
      </c>
      <c r="J1104" s="43">
        <v>3</v>
      </c>
      <c r="K1104" s="43" t="s">
        <v>65</v>
      </c>
      <c r="L1104" s="43">
        <v>17</v>
      </c>
      <c r="M1104" s="43">
        <v>1167</v>
      </c>
    </row>
    <row r="1105" spans="7:13" x14ac:dyDescent="0.25">
      <c r="G1105" s="43" t="s">
        <v>1916</v>
      </c>
      <c r="H1105" s="43" t="s">
        <v>1917</v>
      </c>
      <c r="I1105" s="43" t="s">
        <v>1916</v>
      </c>
      <c r="J1105" s="43">
        <v>3</v>
      </c>
      <c r="K1105" s="43" t="s">
        <v>65</v>
      </c>
      <c r="L1105" s="43">
        <v>17</v>
      </c>
      <c r="M1105" s="43">
        <v>1168</v>
      </c>
    </row>
    <row r="1106" spans="7:13" x14ac:dyDescent="0.25">
      <c r="G1106" s="43" t="s">
        <v>1918</v>
      </c>
      <c r="H1106" s="43" t="s">
        <v>1919</v>
      </c>
      <c r="I1106" s="43" t="s">
        <v>1918</v>
      </c>
      <c r="J1106" s="43">
        <v>3</v>
      </c>
      <c r="K1106" s="43" t="s">
        <v>65</v>
      </c>
      <c r="L1106" s="43">
        <v>17</v>
      </c>
      <c r="M1106" s="43">
        <v>1169</v>
      </c>
    </row>
    <row r="1107" spans="7:13" x14ac:dyDescent="0.25">
      <c r="G1107" s="43" t="s">
        <v>1920</v>
      </c>
      <c r="H1107" s="43" t="s">
        <v>1921</v>
      </c>
      <c r="I1107" s="43" t="s">
        <v>1920</v>
      </c>
      <c r="J1107" s="43">
        <v>2</v>
      </c>
      <c r="K1107" s="43" t="s">
        <v>65</v>
      </c>
      <c r="L1107" s="43">
        <v>17</v>
      </c>
      <c r="M1107" s="43">
        <v>1170</v>
      </c>
    </row>
    <row r="1108" spans="7:13" x14ac:dyDescent="0.25">
      <c r="G1108" s="43" t="s">
        <v>1922</v>
      </c>
      <c r="H1108" s="43" t="s">
        <v>1923</v>
      </c>
      <c r="I1108" s="43" t="s">
        <v>1922</v>
      </c>
      <c r="J1108" s="43">
        <v>3</v>
      </c>
      <c r="K1108" s="43" t="s">
        <v>65</v>
      </c>
      <c r="L1108" s="43">
        <v>17</v>
      </c>
      <c r="M1108" s="43">
        <v>1171</v>
      </c>
    </row>
    <row r="1109" spans="7:13" x14ac:dyDescent="0.25">
      <c r="G1109" s="43" t="s">
        <v>1924</v>
      </c>
      <c r="H1109" s="43" t="s">
        <v>1925</v>
      </c>
      <c r="I1109" s="43" t="s">
        <v>1924</v>
      </c>
      <c r="J1109" s="43">
        <v>3</v>
      </c>
      <c r="K1109" s="43" t="s">
        <v>65</v>
      </c>
      <c r="L1109" s="43">
        <v>17</v>
      </c>
      <c r="M1109" s="43">
        <v>1172</v>
      </c>
    </row>
    <row r="1110" spans="7:13" x14ac:dyDescent="0.25">
      <c r="G1110" s="43" t="s">
        <v>1926</v>
      </c>
      <c r="H1110" s="43" t="s">
        <v>1927</v>
      </c>
      <c r="I1110" s="43" t="s">
        <v>1926</v>
      </c>
      <c r="J1110" s="43">
        <v>3</v>
      </c>
      <c r="K1110" s="43" t="s">
        <v>65</v>
      </c>
      <c r="L1110" s="43">
        <v>17</v>
      </c>
      <c r="M1110" s="43">
        <v>1173</v>
      </c>
    </row>
    <row r="1111" spans="7:13" x14ac:dyDescent="0.25">
      <c r="G1111" s="43" t="s">
        <v>1928</v>
      </c>
      <c r="H1111" s="43" t="s">
        <v>4394</v>
      </c>
      <c r="I1111" s="43" t="s">
        <v>1928</v>
      </c>
      <c r="J1111" s="43">
        <v>1</v>
      </c>
      <c r="K1111" s="43" t="s">
        <v>65</v>
      </c>
      <c r="L1111" s="43">
        <v>17</v>
      </c>
      <c r="M1111" s="43">
        <v>1174</v>
      </c>
    </row>
    <row r="1112" spans="7:13" x14ac:dyDescent="0.25">
      <c r="G1112" s="43" t="s">
        <v>1929</v>
      </c>
      <c r="H1112" s="43" t="s">
        <v>1930</v>
      </c>
      <c r="I1112" s="43" t="s">
        <v>1929</v>
      </c>
      <c r="J1112" s="43">
        <v>2</v>
      </c>
      <c r="K1112" s="43" t="s">
        <v>65</v>
      </c>
      <c r="L1112" s="43">
        <v>17</v>
      </c>
      <c r="M1112" s="43">
        <v>1175</v>
      </c>
    </row>
    <row r="1113" spans="7:13" x14ac:dyDescent="0.25">
      <c r="G1113" s="43" t="s">
        <v>1931</v>
      </c>
      <c r="H1113" s="43" t="s">
        <v>1932</v>
      </c>
      <c r="I1113" s="43" t="s">
        <v>1931</v>
      </c>
      <c r="J1113" s="43">
        <v>3</v>
      </c>
      <c r="K1113" s="43" t="s">
        <v>65</v>
      </c>
      <c r="L1113" s="43">
        <v>17</v>
      </c>
      <c r="M1113" s="43">
        <v>1176</v>
      </c>
    </row>
    <row r="1114" spans="7:13" x14ac:dyDescent="0.25">
      <c r="G1114" s="43" t="s">
        <v>1933</v>
      </c>
      <c r="H1114" s="43" t="s">
        <v>1934</v>
      </c>
      <c r="I1114" s="43" t="s">
        <v>1933</v>
      </c>
      <c r="J1114" s="43">
        <v>3</v>
      </c>
      <c r="K1114" s="43" t="s">
        <v>65</v>
      </c>
      <c r="L1114" s="43">
        <v>17</v>
      </c>
      <c r="M1114" s="43">
        <v>1177</v>
      </c>
    </row>
    <row r="1115" spans="7:13" x14ac:dyDescent="0.25">
      <c r="G1115" s="43" t="s">
        <v>1935</v>
      </c>
      <c r="H1115" s="43" t="s">
        <v>1936</v>
      </c>
      <c r="I1115" s="43" t="s">
        <v>1935</v>
      </c>
      <c r="J1115" s="43">
        <v>3</v>
      </c>
      <c r="K1115" s="43" t="s">
        <v>65</v>
      </c>
      <c r="L1115" s="43">
        <v>17</v>
      </c>
      <c r="M1115" s="43">
        <v>1178</v>
      </c>
    </row>
    <row r="1116" spans="7:13" x14ac:dyDescent="0.25">
      <c r="G1116" s="43" t="s">
        <v>1937</v>
      </c>
      <c r="H1116" s="43" t="s">
        <v>1938</v>
      </c>
      <c r="I1116" s="43" t="s">
        <v>1937</v>
      </c>
      <c r="J1116" s="43">
        <v>2</v>
      </c>
      <c r="K1116" s="43" t="s">
        <v>65</v>
      </c>
      <c r="L1116" s="43">
        <v>17</v>
      </c>
      <c r="M1116" s="43">
        <v>1179</v>
      </c>
    </row>
    <row r="1117" spans="7:13" x14ac:dyDescent="0.25">
      <c r="G1117" s="43" t="s">
        <v>1939</v>
      </c>
      <c r="H1117" s="43" t="s">
        <v>1940</v>
      </c>
      <c r="I1117" s="43" t="s">
        <v>1939</v>
      </c>
      <c r="J1117" s="43">
        <v>3</v>
      </c>
      <c r="K1117" s="43" t="s">
        <v>65</v>
      </c>
      <c r="L1117" s="43">
        <v>17</v>
      </c>
      <c r="M1117" s="43">
        <v>1180</v>
      </c>
    </row>
    <row r="1118" spans="7:13" x14ac:dyDescent="0.25">
      <c r="G1118" s="43" t="s">
        <v>1941</v>
      </c>
      <c r="H1118" s="43" t="s">
        <v>1942</v>
      </c>
      <c r="I1118" s="43" t="s">
        <v>1941</v>
      </c>
      <c r="J1118" s="43">
        <v>3</v>
      </c>
      <c r="K1118" s="43" t="s">
        <v>65</v>
      </c>
      <c r="L1118" s="43">
        <v>17</v>
      </c>
      <c r="M1118" s="43">
        <v>1181</v>
      </c>
    </row>
    <row r="1119" spans="7:13" x14ac:dyDescent="0.25">
      <c r="G1119" s="43" t="s">
        <v>1943</v>
      </c>
      <c r="H1119" s="43" t="s">
        <v>1944</v>
      </c>
      <c r="I1119" s="43" t="s">
        <v>1943</v>
      </c>
      <c r="J1119" s="43">
        <v>3</v>
      </c>
      <c r="K1119" s="43" t="s">
        <v>65</v>
      </c>
      <c r="L1119" s="43">
        <v>17</v>
      </c>
      <c r="M1119" s="43">
        <v>1182</v>
      </c>
    </row>
    <row r="1120" spans="7:13" x14ac:dyDescent="0.25">
      <c r="G1120" s="43" t="s">
        <v>1945</v>
      </c>
      <c r="H1120" s="43" t="s">
        <v>1946</v>
      </c>
      <c r="I1120" s="43" t="s">
        <v>1945</v>
      </c>
      <c r="J1120" s="43">
        <v>2</v>
      </c>
      <c r="K1120" s="43" t="s">
        <v>65</v>
      </c>
      <c r="L1120" s="43">
        <v>17</v>
      </c>
      <c r="M1120" s="43">
        <v>1183</v>
      </c>
    </row>
    <row r="1121" spans="7:13" x14ac:dyDescent="0.25">
      <c r="G1121" s="43" t="s">
        <v>1947</v>
      </c>
      <c r="H1121" s="43" t="s">
        <v>1948</v>
      </c>
      <c r="I1121" s="43" t="s">
        <v>1947</v>
      </c>
      <c r="J1121" s="43">
        <v>3</v>
      </c>
      <c r="K1121" s="43" t="s">
        <v>65</v>
      </c>
      <c r="L1121" s="43">
        <v>17</v>
      </c>
      <c r="M1121" s="43">
        <v>1184</v>
      </c>
    </row>
    <row r="1122" spans="7:13" x14ac:dyDescent="0.25">
      <c r="G1122" s="43" t="s">
        <v>1949</v>
      </c>
      <c r="H1122" s="43" t="s">
        <v>1950</v>
      </c>
      <c r="I1122" s="43" t="s">
        <v>1949</v>
      </c>
      <c r="J1122" s="43">
        <v>3</v>
      </c>
      <c r="K1122" s="43" t="s">
        <v>65</v>
      </c>
      <c r="L1122" s="43">
        <v>17</v>
      </c>
      <c r="M1122" s="43">
        <v>1185</v>
      </c>
    </row>
    <row r="1123" spans="7:13" x14ac:dyDescent="0.25">
      <c r="G1123" s="43" t="s">
        <v>1951</v>
      </c>
      <c r="H1123" s="43" t="s">
        <v>1952</v>
      </c>
      <c r="I1123" s="43" t="s">
        <v>1951</v>
      </c>
      <c r="J1123" s="43">
        <v>3</v>
      </c>
      <c r="K1123" s="43" t="s">
        <v>65</v>
      </c>
      <c r="L1123" s="43">
        <v>17</v>
      </c>
      <c r="M1123" s="43">
        <v>1186</v>
      </c>
    </row>
    <row r="1124" spans="7:13" x14ac:dyDescent="0.25">
      <c r="G1124" s="43" t="s">
        <v>1953</v>
      </c>
      <c r="H1124" s="43" t="s">
        <v>68</v>
      </c>
      <c r="I1124" s="43" t="s">
        <v>1953</v>
      </c>
      <c r="J1124" s="43">
        <v>1</v>
      </c>
      <c r="K1124" s="43" t="s">
        <v>67</v>
      </c>
      <c r="L1124" s="43">
        <v>18</v>
      </c>
      <c r="M1124" s="43">
        <v>1191</v>
      </c>
    </row>
    <row r="1125" spans="7:13" x14ac:dyDescent="0.25">
      <c r="G1125" s="43" t="s">
        <v>1954</v>
      </c>
      <c r="H1125" s="43" t="s">
        <v>4395</v>
      </c>
      <c r="I1125" s="43" t="s">
        <v>1954</v>
      </c>
      <c r="J1125" s="43">
        <v>2</v>
      </c>
      <c r="K1125" s="43" t="s">
        <v>67</v>
      </c>
      <c r="L1125" s="43">
        <v>18</v>
      </c>
      <c r="M1125" s="43">
        <v>1192</v>
      </c>
    </row>
    <row r="1126" spans="7:13" x14ac:dyDescent="0.25">
      <c r="G1126" s="43" t="s">
        <v>1955</v>
      </c>
      <c r="H1126" s="43" t="s">
        <v>4396</v>
      </c>
      <c r="I1126" s="43" t="s">
        <v>1955</v>
      </c>
      <c r="J1126" s="43">
        <v>3</v>
      </c>
      <c r="K1126" s="43" t="s">
        <v>67</v>
      </c>
      <c r="L1126" s="43">
        <v>18</v>
      </c>
      <c r="M1126" s="43">
        <v>1193</v>
      </c>
    </row>
    <row r="1127" spans="7:13" x14ac:dyDescent="0.25">
      <c r="G1127" s="43" t="s">
        <v>1956</v>
      </c>
      <c r="H1127" s="43" t="s">
        <v>4397</v>
      </c>
      <c r="I1127" s="43" t="s">
        <v>1956</v>
      </c>
      <c r="J1127" s="43">
        <v>3</v>
      </c>
      <c r="K1127" s="43" t="s">
        <v>67</v>
      </c>
      <c r="L1127" s="43">
        <v>18</v>
      </c>
      <c r="M1127" s="43">
        <v>1194</v>
      </c>
    </row>
    <row r="1128" spans="7:13" x14ac:dyDescent="0.25">
      <c r="G1128" s="43" t="s">
        <v>1957</v>
      </c>
      <c r="H1128" s="43" t="s">
        <v>4398</v>
      </c>
      <c r="I1128" s="43" t="s">
        <v>1957</v>
      </c>
      <c r="J1128" s="43">
        <v>1</v>
      </c>
      <c r="K1128" s="43" t="s">
        <v>69</v>
      </c>
      <c r="L1128" s="43">
        <v>19</v>
      </c>
      <c r="M1128" s="43">
        <v>1199</v>
      </c>
    </row>
    <row r="1129" spans="7:13" x14ac:dyDescent="0.25">
      <c r="G1129" s="43" t="s">
        <v>1958</v>
      </c>
      <c r="H1129" s="43" t="s">
        <v>1959</v>
      </c>
      <c r="I1129" s="43" t="s">
        <v>1958</v>
      </c>
      <c r="J1129" s="43">
        <v>2</v>
      </c>
      <c r="K1129" s="43" t="s">
        <v>69</v>
      </c>
      <c r="L1129" s="43">
        <v>19</v>
      </c>
      <c r="M1129" s="43">
        <v>1200</v>
      </c>
    </row>
    <row r="1130" spans="7:13" x14ac:dyDescent="0.25">
      <c r="G1130" s="43" t="s">
        <v>1960</v>
      </c>
      <c r="H1130" s="43" t="s">
        <v>1961</v>
      </c>
      <c r="I1130" s="43" t="s">
        <v>1960</v>
      </c>
      <c r="J1130" s="43">
        <v>3</v>
      </c>
      <c r="K1130" s="43" t="s">
        <v>69</v>
      </c>
      <c r="L1130" s="43">
        <v>19</v>
      </c>
      <c r="M1130" s="43">
        <v>1201</v>
      </c>
    </row>
    <row r="1131" spans="7:13" x14ac:dyDescent="0.25">
      <c r="G1131" s="43" t="s">
        <v>1962</v>
      </c>
      <c r="H1131" s="43" t="s">
        <v>1963</v>
      </c>
      <c r="I1131" s="43" t="s">
        <v>1962</v>
      </c>
      <c r="J1131" s="43">
        <v>3</v>
      </c>
      <c r="K1131" s="43" t="s">
        <v>69</v>
      </c>
      <c r="L1131" s="43">
        <v>19</v>
      </c>
      <c r="M1131" s="43">
        <v>1202</v>
      </c>
    </row>
    <row r="1132" spans="7:13" x14ac:dyDescent="0.25">
      <c r="G1132" s="43" t="s">
        <v>1964</v>
      </c>
      <c r="H1132" s="43" t="s">
        <v>1965</v>
      </c>
      <c r="I1132" s="43" t="s">
        <v>1964</v>
      </c>
      <c r="J1132" s="43">
        <v>3</v>
      </c>
      <c r="K1132" s="43" t="s">
        <v>69</v>
      </c>
      <c r="L1132" s="43">
        <v>19</v>
      </c>
      <c r="M1132" s="43">
        <v>1203</v>
      </c>
    </row>
    <row r="1133" spans="7:13" x14ac:dyDescent="0.25">
      <c r="G1133" s="43" t="s">
        <v>1966</v>
      </c>
      <c r="H1133" s="43" t="s">
        <v>1967</v>
      </c>
      <c r="I1133" s="43" t="s">
        <v>1966</v>
      </c>
      <c r="J1133" s="43">
        <v>2</v>
      </c>
      <c r="K1133" s="43" t="s">
        <v>69</v>
      </c>
      <c r="L1133" s="43">
        <v>19</v>
      </c>
      <c r="M1133" s="43">
        <v>1204</v>
      </c>
    </row>
    <row r="1134" spans="7:13" x14ac:dyDescent="0.25">
      <c r="G1134" s="43" t="s">
        <v>4399</v>
      </c>
      <c r="H1134" s="43" t="s">
        <v>1968</v>
      </c>
      <c r="I1134" s="43" t="s">
        <v>4399</v>
      </c>
      <c r="J1134" s="43">
        <v>3</v>
      </c>
      <c r="K1134" s="43" t="s">
        <v>69</v>
      </c>
      <c r="L1134" s="43">
        <v>19</v>
      </c>
      <c r="M1134" s="43">
        <v>1205</v>
      </c>
    </row>
    <row r="1135" spans="7:13" x14ac:dyDescent="0.25">
      <c r="G1135" s="43" t="s">
        <v>4400</v>
      </c>
      <c r="H1135" s="43" t="s">
        <v>1969</v>
      </c>
      <c r="I1135" s="43" t="s">
        <v>4400</v>
      </c>
      <c r="J1135" s="43">
        <v>3</v>
      </c>
      <c r="K1135" s="43" t="s">
        <v>69</v>
      </c>
      <c r="L1135" s="43">
        <v>19</v>
      </c>
      <c r="M1135" s="43">
        <v>1206</v>
      </c>
    </row>
    <row r="1136" spans="7:13" x14ac:dyDescent="0.25">
      <c r="G1136" s="43" t="s">
        <v>4401</v>
      </c>
      <c r="H1136" s="43" t="s">
        <v>1970</v>
      </c>
      <c r="I1136" s="43" t="s">
        <v>4401</v>
      </c>
      <c r="J1136" s="43">
        <v>3</v>
      </c>
      <c r="K1136" s="43" t="s">
        <v>69</v>
      </c>
      <c r="L1136" s="43">
        <v>19</v>
      </c>
      <c r="M1136" s="43">
        <v>1207</v>
      </c>
    </row>
    <row r="1137" spans="7:13" x14ac:dyDescent="0.25">
      <c r="G1137" s="43" t="s">
        <v>1971</v>
      </c>
      <c r="H1137" s="43" t="s">
        <v>1972</v>
      </c>
      <c r="I1137" s="43" t="s">
        <v>1971</v>
      </c>
      <c r="J1137" s="43">
        <v>2</v>
      </c>
      <c r="K1137" s="43" t="s">
        <v>69</v>
      </c>
      <c r="L1137" s="43">
        <v>19</v>
      </c>
      <c r="M1137" s="43">
        <v>1208</v>
      </c>
    </row>
    <row r="1138" spans="7:13" x14ac:dyDescent="0.25">
      <c r="G1138" s="43" t="s">
        <v>1973</v>
      </c>
      <c r="H1138" s="43" t="s">
        <v>1974</v>
      </c>
      <c r="I1138" s="43" t="s">
        <v>1973</v>
      </c>
      <c r="J1138" s="43">
        <v>3</v>
      </c>
      <c r="K1138" s="43" t="s">
        <v>69</v>
      </c>
      <c r="L1138" s="43">
        <v>19</v>
      </c>
      <c r="M1138" s="43">
        <v>1209</v>
      </c>
    </row>
    <row r="1139" spans="7:13" x14ac:dyDescent="0.25">
      <c r="G1139" s="43" t="s">
        <v>1975</v>
      </c>
      <c r="H1139" s="43" t="s">
        <v>1976</v>
      </c>
      <c r="I1139" s="43" t="s">
        <v>1975</v>
      </c>
      <c r="J1139" s="43">
        <v>3</v>
      </c>
      <c r="K1139" s="43" t="s">
        <v>69</v>
      </c>
      <c r="L1139" s="43">
        <v>19</v>
      </c>
      <c r="M1139" s="43">
        <v>1210</v>
      </c>
    </row>
    <row r="1140" spans="7:13" x14ac:dyDescent="0.25">
      <c r="G1140" s="43" t="s">
        <v>1977</v>
      </c>
      <c r="H1140" s="43" t="s">
        <v>1978</v>
      </c>
      <c r="I1140" s="43" t="s">
        <v>1977</v>
      </c>
      <c r="J1140" s="43">
        <v>3</v>
      </c>
      <c r="K1140" s="43" t="s">
        <v>69</v>
      </c>
      <c r="L1140" s="43">
        <v>19</v>
      </c>
      <c r="M1140" s="43">
        <v>1211</v>
      </c>
    </row>
    <row r="1141" spans="7:13" x14ac:dyDescent="0.25">
      <c r="G1141" s="43" t="s">
        <v>1979</v>
      </c>
      <c r="H1141" s="43" t="s">
        <v>4402</v>
      </c>
      <c r="I1141" s="43" t="s">
        <v>1979</v>
      </c>
      <c r="J1141" s="43">
        <v>1</v>
      </c>
      <c r="K1141" s="43" t="s">
        <v>69</v>
      </c>
      <c r="L1141" s="43">
        <v>19</v>
      </c>
      <c r="M1141" s="43">
        <v>1212</v>
      </c>
    </row>
    <row r="1142" spans="7:13" x14ac:dyDescent="0.25">
      <c r="G1142" s="43" t="s">
        <v>1980</v>
      </c>
      <c r="H1142" s="43" t="s">
        <v>1981</v>
      </c>
      <c r="I1142" s="43" t="s">
        <v>1980</v>
      </c>
      <c r="J1142" s="43">
        <v>2</v>
      </c>
      <c r="K1142" s="43" t="s">
        <v>69</v>
      </c>
      <c r="L1142" s="43">
        <v>19</v>
      </c>
      <c r="M1142" s="43">
        <v>1213</v>
      </c>
    </row>
    <row r="1143" spans="7:13" x14ac:dyDescent="0.25">
      <c r="G1143" s="43" t="s">
        <v>1982</v>
      </c>
      <c r="H1143" s="43" t="s">
        <v>1983</v>
      </c>
      <c r="I1143" s="43" t="s">
        <v>1982</v>
      </c>
      <c r="J1143" s="43">
        <v>3</v>
      </c>
      <c r="K1143" s="43" t="s">
        <v>69</v>
      </c>
      <c r="L1143" s="43">
        <v>19</v>
      </c>
      <c r="M1143" s="43">
        <v>1214</v>
      </c>
    </row>
    <row r="1144" spans="7:13" x14ac:dyDescent="0.25">
      <c r="G1144" s="43" t="s">
        <v>1984</v>
      </c>
      <c r="H1144" s="43" t="s">
        <v>1985</v>
      </c>
      <c r="I1144" s="43" t="s">
        <v>1984</v>
      </c>
      <c r="J1144" s="43">
        <v>3</v>
      </c>
      <c r="K1144" s="43" t="s">
        <v>69</v>
      </c>
      <c r="L1144" s="43">
        <v>19</v>
      </c>
      <c r="M1144" s="43">
        <v>1215</v>
      </c>
    </row>
    <row r="1145" spans="7:13" x14ac:dyDescent="0.25">
      <c r="G1145" s="43" t="s">
        <v>1986</v>
      </c>
      <c r="H1145" s="43" t="s">
        <v>1987</v>
      </c>
      <c r="I1145" s="43" t="s">
        <v>1986</v>
      </c>
      <c r="J1145" s="43">
        <v>3</v>
      </c>
      <c r="K1145" s="43" t="s">
        <v>69</v>
      </c>
      <c r="L1145" s="43">
        <v>19</v>
      </c>
      <c r="M1145" s="43">
        <v>1216</v>
      </c>
    </row>
    <row r="1146" spans="7:13" x14ac:dyDescent="0.25">
      <c r="G1146" s="43" t="s">
        <v>1988</v>
      </c>
      <c r="H1146" s="43" t="s">
        <v>1989</v>
      </c>
      <c r="I1146" s="43" t="s">
        <v>1988</v>
      </c>
      <c r="J1146" s="43">
        <v>2</v>
      </c>
      <c r="K1146" s="43" t="s">
        <v>69</v>
      </c>
      <c r="L1146" s="43">
        <v>19</v>
      </c>
      <c r="M1146" s="43">
        <v>1217</v>
      </c>
    </row>
    <row r="1147" spans="7:13" x14ac:dyDescent="0.25">
      <c r="G1147" s="43" t="s">
        <v>1990</v>
      </c>
      <c r="H1147" s="43" t="s">
        <v>1991</v>
      </c>
      <c r="I1147" s="43" t="s">
        <v>1990</v>
      </c>
      <c r="J1147" s="43">
        <v>3</v>
      </c>
      <c r="K1147" s="43" t="s">
        <v>69</v>
      </c>
      <c r="L1147" s="43">
        <v>19</v>
      </c>
      <c r="M1147" s="43">
        <v>1218</v>
      </c>
    </row>
    <row r="1148" spans="7:13" x14ac:dyDescent="0.25">
      <c r="G1148" s="43" t="s">
        <v>1992</v>
      </c>
      <c r="H1148" s="43" t="s">
        <v>1993</v>
      </c>
      <c r="I1148" s="43" t="s">
        <v>1992</v>
      </c>
      <c r="J1148" s="43">
        <v>3</v>
      </c>
      <c r="K1148" s="43" t="s">
        <v>69</v>
      </c>
      <c r="L1148" s="43">
        <v>19</v>
      </c>
      <c r="M1148" s="43">
        <v>1219</v>
      </c>
    </row>
    <row r="1149" spans="7:13" x14ac:dyDescent="0.25">
      <c r="G1149" s="43" t="s">
        <v>1994</v>
      </c>
      <c r="H1149" s="43" t="s">
        <v>1995</v>
      </c>
      <c r="I1149" s="43" t="s">
        <v>1994</v>
      </c>
      <c r="J1149" s="43">
        <v>3</v>
      </c>
      <c r="K1149" s="43" t="s">
        <v>69</v>
      </c>
      <c r="L1149" s="43">
        <v>19</v>
      </c>
      <c r="M1149" s="43">
        <v>1220</v>
      </c>
    </row>
    <row r="1150" spans="7:13" x14ac:dyDescent="0.25">
      <c r="G1150" s="43" t="s">
        <v>1996</v>
      </c>
      <c r="H1150" s="43" t="s">
        <v>1997</v>
      </c>
      <c r="I1150" s="43" t="s">
        <v>1996</v>
      </c>
      <c r="J1150" s="43">
        <v>3</v>
      </c>
      <c r="K1150" s="43" t="s">
        <v>69</v>
      </c>
      <c r="L1150" s="43">
        <v>19</v>
      </c>
      <c r="M1150" s="43">
        <v>1221</v>
      </c>
    </row>
    <row r="1151" spans="7:13" x14ac:dyDescent="0.25">
      <c r="G1151" s="43" t="s">
        <v>1998</v>
      </c>
      <c r="H1151" s="43" t="s">
        <v>1999</v>
      </c>
      <c r="I1151" s="43" t="s">
        <v>1998</v>
      </c>
      <c r="J1151" s="43">
        <v>2</v>
      </c>
      <c r="K1151" s="43" t="s">
        <v>69</v>
      </c>
      <c r="L1151" s="43">
        <v>19</v>
      </c>
      <c r="M1151" s="43">
        <v>1222</v>
      </c>
    </row>
    <row r="1152" spans="7:13" x14ac:dyDescent="0.25">
      <c r="G1152" s="43" t="s">
        <v>2000</v>
      </c>
      <c r="H1152" s="43" t="s">
        <v>4403</v>
      </c>
      <c r="I1152" s="43" t="s">
        <v>2000</v>
      </c>
      <c r="J1152" s="43">
        <v>3</v>
      </c>
      <c r="K1152" s="43" t="s">
        <v>69</v>
      </c>
      <c r="L1152" s="43">
        <v>19</v>
      </c>
      <c r="M1152" s="43">
        <v>1223</v>
      </c>
    </row>
    <row r="1153" spans="7:13" x14ac:dyDescent="0.25">
      <c r="G1153" s="43" t="s">
        <v>2001</v>
      </c>
      <c r="H1153" s="43" t="s">
        <v>4404</v>
      </c>
      <c r="I1153" s="43" t="s">
        <v>2001</v>
      </c>
      <c r="J1153" s="43">
        <v>1</v>
      </c>
      <c r="K1153" s="43" t="s">
        <v>69</v>
      </c>
      <c r="L1153" s="43">
        <v>19</v>
      </c>
      <c r="M1153" s="43">
        <v>1224</v>
      </c>
    </row>
    <row r="1154" spans="7:13" x14ac:dyDescent="0.25">
      <c r="G1154" s="43" t="s">
        <v>2002</v>
      </c>
      <c r="H1154" s="43" t="s">
        <v>2003</v>
      </c>
      <c r="I1154" s="43" t="s">
        <v>2002</v>
      </c>
      <c r="J1154" s="43">
        <v>2</v>
      </c>
      <c r="K1154" s="43" t="s">
        <v>69</v>
      </c>
      <c r="L1154" s="43">
        <v>19</v>
      </c>
      <c r="M1154" s="43">
        <v>1225</v>
      </c>
    </row>
    <row r="1155" spans="7:13" x14ac:dyDescent="0.25">
      <c r="G1155" s="43" t="s">
        <v>2004</v>
      </c>
      <c r="H1155" s="43" t="s">
        <v>4405</v>
      </c>
      <c r="I1155" s="43" t="s">
        <v>2004</v>
      </c>
      <c r="J1155" s="43">
        <v>3</v>
      </c>
      <c r="K1155" s="43" t="s">
        <v>69</v>
      </c>
      <c r="L1155" s="43">
        <v>19</v>
      </c>
      <c r="M1155" s="43">
        <v>1226</v>
      </c>
    </row>
    <row r="1156" spans="7:13" x14ac:dyDescent="0.25">
      <c r="G1156" s="43" t="s">
        <v>2005</v>
      </c>
      <c r="H1156" s="43" t="s">
        <v>2006</v>
      </c>
      <c r="I1156" s="43" t="s">
        <v>2005</v>
      </c>
      <c r="J1156" s="43">
        <v>2</v>
      </c>
      <c r="K1156" s="43" t="s">
        <v>69</v>
      </c>
      <c r="L1156" s="43">
        <v>19</v>
      </c>
      <c r="M1156" s="43">
        <v>1227</v>
      </c>
    </row>
    <row r="1157" spans="7:13" x14ac:dyDescent="0.25">
      <c r="G1157" s="43" t="s">
        <v>2007</v>
      </c>
      <c r="H1157" s="43" t="s">
        <v>2008</v>
      </c>
      <c r="I1157" s="43" t="s">
        <v>2007</v>
      </c>
      <c r="J1157" s="43">
        <v>3</v>
      </c>
      <c r="K1157" s="43" t="s">
        <v>69</v>
      </c>
      <c r="L1157" s="43">
        <v>19</v>
      </c>
      <c r="M1157" s="43">
        <v>1228</v>
      </c>
    </row>
    <row r="1158" spans="7:13" x14ac:dyDescent="0.25">
      <c r="G1158" s="43" t="s">
        <v>2010</v>
      </c>
      <c r="H1158" s="43" t="s">
        <v>2011</v>
      </c>
      <c r="I1158" s="43" t="s">
        <v>2010</v>
      </c>
      <c r="J1158" s="43">
        <v>3</v>
      </c>
      <c r="K1158" s="43" t="s">
        <v>69</v>
      </c>
      <c r="L1158" s="43">
        <v>19</v>
      </c>
      <c r="M1158" s="43">
        <v>1229</v>
      </c>
    </row>
    <row r="1159" spans="7:13" x14ac:dyDescent="0.25">
      <c r="G1159" s="43" t="s">
        <v>2012</v>
      </c>
      <c r="H1159" s="43" t="s">
        <v>2013</v>
      </c>
      <c r="I1159" s="43" t="s">
        <v>2012</v>
      </c>
      <c r="J1159" s="43">
        <v>3</v>
      </c>
      <c r="K1159" s="43" t="s">
        <v>69</v>
      </c>
      <c r="L1159" s="43">
        <v>19</v>
      </c>
      <c r="M1159" s="43">
        <v>1230</v>
      </c>
    </row>
    <row r="1160" spans="7:13" x14ac:dyDescent="0.25">
      <c r="G1160" s="43" t="s">
        <v>2014</v>
      </c>
      <c r="H1160" s="43" t="s">
        <v>2015</v>
      </c>
      <c r="I1160" s="43" t="s">
        <v>2014</v>
      </c>
      <c r="J1160" s="43">
        <v>3</v>
      </c>
      <c r="K1160" s="43" t="s">
        <v>69</v>
      </c>
      <c r="L1160" s="43">
        <v>19</v>
      </c>
      <c r="M1160" s="43">
        <v>1231</v>
      </c>
    </row>
    <row r="1161" spans="7:13" x14ac:dyDescent="0.25">
      <c r="G1161" s="43" t="s">
        <v>2017</v>
      </c>
      <c r="H1161" s="43" t="s">
        <v>2018</v>
      </c>
      <c r="I1161" s="43" t="s">
        <v>2017</v>
      </c>
      <c r="J1161" s="43">
        <v>3</v>
      </c>
      <c r="K1161" s="43" t="s">
        <v>69</v>
      </c>
      <c r="L1161" s="43">
        <v>19</v>
      </c>
      <c r="M1161" s="43">
        <v>1232</v>
      </c>
    </row>
    <row r="1162" spans="7:13" x14ac:dyDescent="0.25">
      <c r="G1162" s="43" t="s">
        <v>4406</v>
      </c>
      <c r="H1162" s="43" t="s">
        <v>2009</v>
      </c>
      <c r="I1162" s="43" t="s">
        <v>4406</v>
      </c>
      <c r="J1162" s="43">
        <v>3</v>
      </c>
      <c r="K1162" s="43" t="s">
        <v>69</v>
      </c>
      <c r="L1162" s="43">
        <v>19</v>
      </c>
      <c r="M1162" s="43">
        <v>1233</v>
      </c>
    </row>
    <row r="1163" spans="7:13" x14ac:dyDescent="0.25">
      <c r="G1163" s="43" t="s">
        <v>4407</v>
      </c>
      <c r="H1163" s="43" t="s">
        <v>2016</v>
      </c>
      <c r="I1163" s="43" t="s">
        <v>4407</v>
      </c>
      <c r="J1163" s="43">
        <v>3</v>
      </c>
      <c r="K1163" s="43" t="s">
        <v>69</v>
      </c>
      <c r="L1163" s="43">
        <v>19</v>
      </c>
      <c r="M1163" s="43">
        <v>1234</v>
      </c>
    </row>
    <row r="1164" spans="7:13" x14ac:dyDescent="0.25">
      <c r="G1164" s="43" t="s">
        <v>2019</v>
      </c>
      <c r="H1164" s="43" t="s">
        <v>2020</v>
      </c>
      <c r="I1164" s="43" t="s">
        <v>2019</v>
      </c>
      <c r="J1164" s="43">
        <v>2</v>
      </c>
      <c r="K1164" s="43" t="s">
        <v>69</v>
      </c>
      <c r="L1164" s="43">
        <v>19</v>
      </c>
      <c r="M1164" s="43">
        <v>1235</v>
      </c>
    </row>
    <row r="1165" spans="7:13" x14ac:dyDescent="0.25">
      <c r="G1165" s="43" t="s">
        <v>2021</v>
      </c>
      <c r="H1165" s="43" t="s">
        <v>4408</v>
      </c>
      <c r="I1165" s="43" t="s">
        <v>2021</v>
      </c>
      <c r="J1165" s="43">
        <v>3</v>
      </c>
      <c r="K1165" s="43" t="s">
        <v>69</v>
      </c>
      <c r="L1165" s="43">
        <v>19</v>
      </c>
      <c r="M1165" s="43">
        <v>1236</v>
      </c>
    </row>
    <row r="1166" spans="7:13" x14ac:dyDescent="0.25">
      <c r="G1166" s="43" t="s">
        <v>2022</v>
      </c>
      <c r="H1166" s="43" t="s">
        <v>2023</v>
      </c>
      <c r="I1166" s="43" t="s">
        <v>2022</v>
      </c>
      <c r="J1166" s="43">
        <v>3</v>
      </c>
      <c r="K1166" s="43" t="s">
        <v>69</v>
      </c>
      <c r="L1166" s="43">
        <v>19</v>
      </c>
      <c r="M1166" s="43">
        <v>1237</v>
      </c>
    </row>
    <row r="1167" spans="7:13" x14ac:dyDescent="0.25">
      <c r="G1167" s="43" t="s">
        <v>2024</v>
      </c>
      <c r="H1167" s="43" t="s">
        <v>2025</v>
      </c>
      <c r="I1167" s="43" t="s">
        <v>2024</v>
      </c>
      <c r="J1167" s="43">
        <v>3</v>
      </c>
      <c r="K1167" s="43" t="s">
        <v>69</v>
      </c>
      <c r="L1167" s="43">
        <v>19</v>
      </c>
      <c r="M1167" s="43">
        <v>1238</v>
      </c>
    </row>
    <row r="1168" spans="7:13" x14ac:dyDescent="0.25">
      <c r="G1168" s="43" t="s">
        <v>2028</v>
      </c>
      <c r="H1168" s="43" t="s">
        <v>2029</v>
      </c>
      <c r="I1168" s="43" t="s">
        <v>2028</v>
      </c>
      <c r="J1168" s="43">
        <v>3</v>
      </c>
      <c r="K1168" s="43" t="s">
        <v>69</v>
      </c>
      <c r="L1168" s="43">
        <v>19</v>
      </c>
      <c r="M1168" s="43">
        <v>1239</v>
      </c>
    </row>
    <row r="1169" spans="7:13" x14ac:dyDescent="0.25">
      <c r="G1169" s="43" t="s">
        <v>4409</v>
      </c>
      <c r="H1169" s="43" t="s">
        <v>2026</v>
      </c>
      <c r="I1169" s="43" t="s">
        <v>4409</v>
      </c>
      <c r="J1169" s="43">
        <v>3</v>
      </c>
      <c r="K1169" s="43" t="s">
        <v>69</v>
      </c>
      <c r="L1169" s="43">
        <v>19</v>
      </c>
      <c r="M1169" s="43">
        <v>1240</v>
      </c>
    </row>
    <row r="1170" spans="7:13" x14ac:dyDescent="0.25">
      <c r="G1170" s="43" t="s">
        <v>4410</v>
      </c>
      <c r="H1170" s="43" t="s">
        <v>2027</v>
      </c>
      <c r="I1170" s="43" t="s">
        <v>4410</v>
      </c>
      <c r="J1170" s="43">
        <v>3</v>
      </c>
      <c r="K1170" s="43" t="s">
        <v>69</v>
      </c>
      <c r="L1170" s="43">
        <v>19</v>
      </c>
      <c r="M1170" s="43">
        <v>1241</v>
      </c>
    </row>
    <row r="1171" spans="7:13" x14ac:dyDescent="0.25">
      <c r="G1171" s="43" t="s">
        <v>2030</v>
      </c>
      <c r="H1171" s="43" t="s">
        <v>2031</v>
      </c>
      <c r="I1171" s="43" t="s">
        <v>2030</v>
      </c>
      <c r="J1171" s="43">
        <v>2</v>
      </c>
      <c r="K1171" s="43" t="s">
        <v>69</v>
      </c>
      <c r="L1171" s="43">
        <v>19</v>
      </c>
      <c r="M1171" s="43">
        <v>1242</v>
      </c>
    </row>
    <row r="1172" spans="7:13" x14ac:dyDescent="0.25">
      <c r="G1172" s="43" t="s">
        <v>2032</v>
      </c>
      <c r="H1172" s="43" t="s">
        <v>2033</v>
      </c>
      <c r="I1172" s="43" t="s">
        <v>2032</v>
      </c>
      <c r="J1172" s="43">
        <v>3</v>
      </c>
      <c r="K1172" s="43" t="s">
        <v>69</v>
      </c>
      <c r="L1172" s="43">
        <v>19</v>
      </c>
      <c r="M1172" s="43">
        <v>1243</v>
      </c>
    </row>
    <row r="1173" spans="7:13" x14ac:dyDescent="0.25">
      <c r="G1173" s="43" t="s">
        <v>2034</v>
      </c>
      <c r="H1173" s="43" t="s">
        <v>2035</v>
      </c>
      <c r="I1173" s="43" t="s">
        <v>2034</v>
      </c>
      <c r="J1173" s="43">
        <v>3</v>
      </c>
      <c r="K1173" s="43" t="s">
        <v>69</v>
      </c>
      <c r="L1173" s="43">
        <v>19</v>
      </c>
      <c r="M1173" s="43">
        <v>1244</v>
      </c>
    </row>
    <row r="1174" spans="7:13" x14ac:dyDescent="0.25">
      <c r="G1174" s="43" t="s">
        <v>2036</v>
      </c>
      <c r="H1174" s="43" t="s">
        <v>4411</v>
      </c>
      <c r="I1174" s="43" t="s">
        <v>2036</v>
      </c>
      <c r="J1174" s="43">
        <v>1</v>
      </c>
      <c r="K1174" s="43" t="s">
        <v>69</v>
      </c>
      <c r="L1174" s="43">
        <v>19</v>
      </c>
      <c r="M1174" s="43">
        <v>1245</v>
      </c>
    </row>
    <row r="1175" spans="7:13" x14ac:dyDescent="0.25">
      <c r="G1175" s="43" t="s">
        <v>2037</v>
      </c>
      <c r="H1175" s="43" t="s">
        <v>2038</v>
      </c>
      <c r="I1175" s="43" t="s">
        <v>2037</v>
      </c>
      <c r="J1175" s="43">
        <v>2</v>
      </c>
      <c r="K1175" s="43" t="s">
        <v>69</v>
      </c>
      <c r="L1175" s="43">
        <v>19</v>
      </c>
      <c r="M1175" s="43">
        <v>1246</v>
      </c>
    </row>
    <row r="1176" spans="7:13" x14ac:dyDescent="0.25">
      <c r="G1176" s="43" t="s">
        <v>2039</v>
      </c>
      <c r="H1176" s="43" t="s">
        <v>2040</v>
      </c>
      <c r="I1176" s="43" t="s">
        <v>2039</v>
      </c>
      <c r="J1176" s="43">
        <v>3</v>
      </c>
      <c r="K1176" s="43" t="s">
        <v>69</v>
      </c>
      <c r="L1176" s="43">
        <v>19</v>
      </c>
      <c r="M1176" s="43">
        <v>1247</v>
      </c>
    </row>
    <row r="1177" spans="7:13" x14ac:dyDescent="0.25">
      <c r="G1177" s="43" t="s">
        <v>2041</v>
      </c>
      <c r="H1177" s="43" t="s">
        <v>2042</v>
      </c>
      <c r="I1177" s="43" t="s">
        <v>2041</v>
      </c>
      <c r="J1177" s="43">
        <v>3</v>
      </c>
      <c r="K1177" s="43" t="s">
        <v>69</v>
      </c>
      <c r="L1177" s="43">
        <v>19</v>
      </c>
      <c r="M1177" s="43">
        <v>1248</v>
      </c>
    </row>
    <row r="1178" spans="7:13" x14ac:dyDescent="0.25">
      <c r="G1178" s="43" t="s">
        <v>2043</v>
      </c>
      <c r="H1178" s="43" t="s">
        <v>2044</v>
      </c>
      <c r="I1178" s="43" t="s">
        <v>2043</v>
      </c>
      <c r="J1178" s="43">
        <v>3</v>
      </c>
      <c r="K1178" s="43" t="s">
        <v>69</v>
      </c>
      <c r="L1178" s="43">
        <v>19</v>
      </c>
      <c r="M1178" s="43">
        <v>1249</v>
      </c>
    </row>
    <row r="1179" spans="7:13" x14ac:dyDescent="0.25">
      <c r="G1179" s="43" t="s">
        <v>2045</v>
      </c>
      <c r="H1179" s="43" t="s">
        <v>2046</v>
      </c>
      <c r="I1179" s="43" t="s">
        <v>2045</v>
      </c>
      <c r="J1179" s="43">
        <v>3</v>
      </c>
      <c r="K1179" s="43" t="s">
        <v>69</v>
      </c>
      <c r="L1179" s="43">
        <v>19</v>
      </c>
      <c r="M1179" s="43">
        <v>1250</v>
      </c>
    </row>
    <row r="1180" spans="7:13" x14ac:dyDescent="0.25">
      <c r="G1180" s="43" t="s">
        <v>2047</v>
      </c>
      <c r="H1180" s="43" t="s">
        <v>2048</v>
      </c>
      <c r="I1180" s="43" t="s">
        <v>2047</v>
      </c>
      <c r="J1180" s="43">
        <v>2</v>
      </c>
      <c r="K1180" s="43" t="s">
        <v>69</v>
      </c>
      <c r="L1180" s="43">
        <v>19</v>
      </c>
      <c r="M1180" s="43">
        <v>1251</v>
      </c>
    </row>
    <row r="1181" spans="7:13" x14ac:dyDescent="0.25">
      <c r="G1181" s="43" t="s">
        <v>2049</v>
      </c>
      <c r="H1181" s="43" t="s">
        <v>2050</v>
      </c>
      <c r="I1181" s="43" t="s">
        <v>2049</v>
      </c>
      <c r="J1181" s="43">
        <v>3</v>
      </c>
      <c r="K1181" s="43" t="s">
        <v>69</v>
      </c>
      <c r="L1181" s="43">
        <v>19</v>
      </c>
      <c r="M1181" s="43">
        <v>1252</v>
      </c>
    </row>
    <row r="1182" spans="7:13" x14ac:dyDescent="0.25">
      <c r="G1182" s="43" t="s">
        <v>2051</v>
      </c>
      <c r="H1182" s="43" t="s">
        <v>2052</v>
      </c>
      <c r="I1182" s="43" t="s">
        <v>2051</v>
      </c>
      <c r="J1182" s="43">
        <v>3</v>
      </c>
      <c r="K1182" s="43" t="s">
        <v>69</v>
      </c>
      <c r="L1182" s="43">
        <v>19</v>
      </c>
      <c r="M1182" s="43">
        <v>1253</v>
      </c>
    </row>
    <row r="1183" spans="7:13" x14ac:dyDescent="0.25">
      <c r="G1183" s="43" t="s">
        <v>2053</v>
      </c>
      <c r="H1183" s="43" t="s">
        <v>2054</v>
      </c>
      <c r="I1183" s="43" t="s">
        <v>2053</v>
      </c>
      <c r="J1183" s="43">
        <v>3</v>
      </c>
      <c r="K1183" s="43" t="s">
        <v>69</v>
      </c>
      <c r="L1183" s="43">
        <v>19</v>
      </c>
      <c r="M1183" s="43">
        <v>1254</v>
      </c>
    </row>
    <row r="1184" spans="7:13" x14ac:dyDescent="0.25">
      <c r="G1184" s="43" t="s">
        <v>2055</v>
      </c>
      <c r="H1184" s="43" t="s">
        <v>4412</v>
      </c>
      <c r="I1184" s="43" t="s">
        <v>2055</v>
      </c>
      <c r="J1184" s="43">
        <v>1</v>
      </c>
      <c r="K1184" s="43" t="s">
        <v>70</v>
      </c>
      <c r="L1184" s="43">
        <v>20</v>
      </c>
      <c r="M1184" s="43">
        <v>1259</v>
      </c>
    </row>
    <row r="1185" spans="7:13" x14ac:dyDescent="0.25">
      <c r="G1185" s="43" t="s">
        <v>2056</v>
      </c>
      <c r="H1185" s="43" t="s">
        <v>4413</v>
      </c>
      <c r="I1185" s="43" t="s">
        <v>2056</v>
      </c>
      <c r="J1185" s="43">
        <v>2</v>
      </c>
      <c r="K1185" s="43" t="s">
        <v>70</v>
      </c>
      <c r="L1185" s="43">
        <v>20</v>
      </c>
      <c r="M1185" s="43">
        <v>1260</v>
      </c>
    </row>
    <row r="1186" spans="7:13" x14ac:dyDescent="0.25">
      <c r="G1186" s="43" t="s">
        <v>2057</v>
      </c>
      <c r="H1186" s="43" t="s">
        <v>2058</v>
      </c>
      <c r="I1186" s="43" t="s">
        <v>2057</v>
      </c>
      <c r="J1186" s="43">
        <v>3</v>
      </c>
      <c r="K1186" s="43" t="s">
        <v>70</v>
      </c>
      <c r="L1186" s="43">
        <v>20</v>
      </c>
      <c r="M1186" s="43">
        <v>1261</v>
      </c>
    </row>
    <row r="1187" spans="7:13" x14ac:dyDescent="0.25">
      <c r="G1187" s="43" t="s">
        <v>2059</v>
      </c>
      <c r="H1187" s="43" t="s">
        <v>2060</v>
      </c>
      <c r="I1187" s="43" t="s">
        <v>2059</v>
      </c>
      <c r="J1187" s="43">
        <v>3</v>
      </c>
      <c r="K1187" s="43" t="s">
        <v>70</v>
      </c>
      <c r="L1187" s="43">
        <v>20</v>
      </c>
      <c r="M1187" s="43">
        <v>1262</v>
      </c>
    </row>
    <row r="1188" spans="7:13" x14ac:dyDescent="0.25">
      <c r="G1188" s="43" t="s">
        <v>2061</v>
      </c>
      <c r="H1188" s="43" t="s">
        <v>2062</v>
      </c>
      <c r="I1188" s="43" t="s">
        <v>2061</v>
      </c>
      <c r="J1188" s="43">
        <v>3</v>
      </c>
      <c r="K1188" s="43" t="s">
        <v>70</v>
      </c>
      <c r="L1188" s="43">
        <v>20</v>
      </c>
      <c r="M1188" s="43">
        <v>1263</v>
      </c>
    </row>
    <row r="1189" spans="7:13" x14ac:dyDescent="0.25">
      <c r="G1189" s="43" t="s">
        <v>2063</v>
      </c>
      <c r="H1189" s="43" t="s">
        <v>2064</v>
      </c>
      <c r="I1189" s="43" t="s">
        <v>2063</v>
      </c>
      <c r="J1189" s="43">
        <v>2</v>
      </c>
      <c r="K1189" s="43" t="s">
        <v>70</v>
      </c>
      <c r="L1189" s="43">
        <v>20</v>
      </c>
      <c r="M1189" s="43">
        <v>1264</v>
      </c>
    </row>
    <row r="1190" spans="7:13" x14ac:dyDescent="0.25">
      <c r="G1190" s="43" t="s">
        <v>2065</v>
      </c>
      <c r="H1190" s="43" t="s">
        <v>2066</v>
      </c>
      <c r="I1190" s="43" t="s">
        <v>2065</v>
      </c>
      <c r="J1190" s="43">
        <v>3</v>
      </c>
      <c r="K1190" s="43" t="s">
        <v>70</v>
      </c>
      <c r="L1190" s="43">
        <v>20</v>
      </c>
      <c r="M1190" s="43">
        <v>1265</v>
      </c>
    </row>
    <row r="1191" spans="7:13" x14ac:dyDescent="0.25">
      <c r="G1191" s="43" t="s">
        <v>2067</v>
      </c>
      <c r="H1191" s="43" t="s">
        <v>2068</v>
      </c>
      <c r="I1191" s="43" t="s">
        <v>2067</v>
      </c>
      <c r="J1191" s="43">
        <v>3</v>
      </c>
      <c r="K1191" s="43" t="s">
        <v>70</v>
      </c>
      <c r="L1191" s="43">
        <v>20</v>
      </c>
      <c r="M1191" s="43">
        <v>1266</v>
      </c>
    </row>
    <row r="1192" spans="7:13" x14ac:dyDescent="0.25">
      <c r="G1192" s="43" t="s">
        <v>2069</v>
      </c>
      <c r="H1192" s="43" t="s">
        <v>2070</v>
      </c>
      <c r="I1192" s="43" t="s">
        <v>2069</v>
      </c>
      <c r="J1192" s="43">
        <v>3</v>
      </c>
      <c r="K1192" s="43" t="s">
        <v>70</v>
      </c>
      <c r="L1192" s="43">
        <v>20</v>
      </c>
      <c r="M1192" s="43">
        <v>1267</v>
      </c>
    </row>
    <row r="1193" spans="7:13" x14ac:dyDescent="0.25">
      <c r="G1193" s="43" t="s">
        <v>2071</v>
      </c>
      <c r="H1193" s="43" t="s">
        <v>2072</v>
      </c>
      <c r="I1193" s="43" t="s">
        <v>2071</v>
      </c>
      <c r="J1193" s="43">
        <v>3</v>
      </c>
      <c r="K1193" s="43" t="s">
        <v>70</v>
      </c>
      <c r="L1193" s="43">
        <v>20</v>
      </c>
      <c r="M1193" s="43">
        <v>1268</v>
      </c>
    </row>
    <row r="1194" spans="7:13" x14ac:dyDescent="0.25">
      <c r="G1194" s="43" t="s">
        <v>2073</v>
      </c>
      <c r="H1194" s="43" t="s">
        <v>2074</v>
      </c>
      <c r="I1194" s="43" t="s">
        <v>2073</v>
      </c>
      <c r="J1194" s="43">
        <v>3</v>
      </c>
      <c r="K1194" s="43" t="s">
        <v>70</v>
      </c>
      <c r="L1194" s="43">
        <v>20</v>
      </c>
      <c r="M1194" s="43">
        <v>1269</v>
      </c>
    </row>
    <row r="1195" spans="7:13" x14ac:dyDescent="0.25">
      <c r="G1195" s="43" t="s">
        <v>2075</v>
      </c>
      <c r="H1195" s="43" t="s">
        <v>2076</v>
      </c>
      <c r="I1195" s="43" t="s">
        <v>2075</v>
      </c>
      <c r="J1195" s="43">
        <v>3</v>
      </c>
      <c r="K1195" s="43" t="s">
        <v>70</v>
      </c>
      <c r="L1195" s="43">
        <v>20</v>
      </c>
      <c r="M1195" s="43">
        <v>1270</v>
      </c>
    </row>
    <row r="1196" spans="7:13" x14ac:dyDescent="0.25">
      <c r="G1196" s="43" t="s">
        <v>2077</v>
      </c>
      <c r="H1196" s="43" t="s">
        <v>2078</v>
      </c>
      <c r="I1196" s="43" t="s">
        <v>2077</v>
      </c>
      <c r="J1196" s="43">
        <v>3</v>
      </c>
      <c r="K1196" s="43" t="s">
        <v>70</v>
      </c>
      <c r="L1196" s="43">
        <v>20</v>
      </c>
      <c r="M1196" s="43">
        <v>1271</v>
      </c>
    </row>
    <row r="1197" spans="7:13" x14ac:dyDescent="0.25">
      <c r="G1197" s="43" t="s">
        <v>2079</v>
      </c>
      <c r="H1197" s="43" t="s">
        <v>2080</v>
      </c>
      <c r="I1197" s="43" t="s">
        <v>2079</v>
      </c>
      <c r="J1197" s="43">
        <v>2</v>
      </c>
      <c r="K1197" s="43" t="s">
        <v>70</v>
      </c>
      <c r="L1197" s="43">
        <v>20</v>
      </c>
      <c r="M1197" s="43">
        <v>1272</v>
      </c>
    </row>
    <row r="1198" spans="7:13" x14ac:dyDescent="0.25">
      <c r="G1198" s="43" t="s">
        <v>2081</v>
      </c>
      <c r="H1198" s="43" t="s">
        <v>4414</v>
      </c>
      <c r="I1198" s="43" t="s">
        <v>2081</v>
      </c>
      <c r="J1198" s="43">
        <v>3</v>
      </c>
      <c r="K1198" s="43" t="s">
        <v>70</v>
      </c>
      <c r="L1198" s="43">
        <v>20</v>
      </c>
      <c r="M1198" s="43">
        <v>1273</v>
      </c>
    </row>
    <row r="1199" spans="7:13" x14ac:dyDescent="0.25">
      <c r="G1199" s="43" t="s">
        <v>2082</v>
      </c>
      <c r="H1199" s="43" t="s">
        <v>4415</v>
      </c>
      <c r="I1199" s="43" t="s">
        <v>2082</v>
      </c>
      <c r="J1199" s="43">
        <v>1</v>
      </c>
      <c r="K1199" s="43" t="s">
        <v>70</v>
      </c>
      <c r="L1199" s="43">
        <v>20</v>
      </c>
      <c r="M1199" s="43">
        <v>1274</v>
      </c>
    </row>
    <row r="1200" spans="7:13" x14ac:dyDescent="0.25">
      <c r="G1200" s="43" t="s">
        <v>2083</v>
      </c>
      <c r="H1200" s="43" t="s">
        <v>2084</v>
      </c>
      <c r="I1200" s="43" t="s">
        <v>2083</v>
      </c>
      <c r="J1200" s="43">
        <v>2</v>
      </c>
      <c r="K1200" s="43" t="s">
        <v>70</v>
      </c>
      <c r="L1200" s="43">
        <v>20</v>
      </c>
      <c r="M1200" s="43">
        <v>1275</v>
      </c>
    </row>
    <row r="1201" spans="7:13" x14ac:dyDescent="0.25">
      <c r="G1201" s="43" t="s">
        <v>2085</v>
      </c>
      <c r="H1201" s="43" t="s">
        <v>2086</v>
      </c>
      <c r="I1201" s="43" t="s">
        <v>2085</v>
      </c>
      <c r="J1201" s="43">
        <v>3</v>
      </c>
      <c r="K1201" s="43" t="s">
        <v>70</v>
      </c>
      <c r="L1201" s="43">
        <v>20</v>
      </c>
      <c r="M1201" s="43">
        <v>1276</v>
      </c>
    </row>
    <row r="1202" spans="7:13" x14ac:dyDescent="0.25">
      <c r="G1202" s="43" t="s">
        <v>2087</v>
      </c>
      <c r="H1202" s="43" t="s">
        <v>2088</v>
      </c>
      <c r="I1202" s="43" t="s">
        <v>2087</v>
      </c>
      <c r="J1202" s="43">
        <v>3</v>
      </c>
      <c r="K1202" s="43" t="s">
        <v>70</v>
      </c>
      <c r="L1202" s="43">
        <v>20</v>
      </c>
      <c r="M1202" s="43">
        <v>1277</v>
      </c>
    </row>
    <row r="1203" spans="7:13" x14ac:dyDescent="0.25">
      <c r="G1203" s="43" t="s">
        <v>2089</v>
      </c>
      <c r="H1203" s="43" t="s">
        <v>2090</v>
      </c>
      <c r="I1203" s="43" t="s">
        <v>2089</v>
      </c>
      <c r="J1203" s="43">
        <v>3</v>
      </c>
      <c r="K1203" s="43" t="s">
        <v>70</v>
      </c>
      <c r="L1203" s="43">
        <v>20</v>
      </c>
      <c r="M1203" s="43">
        <v>1278</v>
      </c>
    </row>
    <row r="1204" spans="7:13" x14ac:dyDescent="0.25">
      <c r="G1204" s="43" t="s">
        <v>2091</v>
      </c>
      <c r="H1204" s="43" t="s">
        <v>2092</v>
      </c>
      <c r="I1204" s="43" t="s">
        <v>2091</v>
      </c>
      <c r="J1204" s="43">
        <v>2</v>
      </c>
      <c r="K1204" s="43" t="s">
        <v>70</v>
      </c>
      <c r="L1204" s="43">
        <v>20</v>
      </c>
      <c r="M1204" s="43">
        <v>1279</v>
      </c>
    </row>
    <row r="1205" spans="7:13" x14ac:dyDescent="0.25">
      <c r="G1205" s="43" t="s">
        <v>2093</v>
      </c>
      <c r="H1205" s="43" t="s">
        <v>2094</v>
      </c>
      <c r="I1205" s="43" t="s">
        <v>2093</v>
      </c>
      <c r="J1205" s="43">
        <v>3</v>
      </c>
      <c r="K1205" s="43" t="s">
        <v>70</v>
      </c>
      <c r="L1205" s="43">
        <v>20</v>
      </c>
      <c r="M1205" s="43">
        <v>1280</v>
      </c>
    </row>
    <row r="1206" spans="7:13" x14ac:dyDescent="0.25">
      <c r="G1206" s="43" t="s">
        <v>2095</v>
      </c>
      <c r="H1206" s="43" t="s">
        <v>2096</v>
      </c>
      <c r="I1206" s="43" t="s">
        <v>2095</v>
      </c>
      <c r="J1206" s="43">
        <v>3</v>
      </c>
      <c r="K1206" s="43" t="s">
        <v>70</v>
      </c>
      <c r="L1206" s="43">
        <v>20</v>
      </c>
      <c r="M1206" s="43">
        <v>1281</v>
      </c>
    </row>
    <row r="1207" spans="7:13" x14ac:dyDescent="0.25">
      <c r="G1207" s="43" t="s">
        <v>2097</v>
      </c>
      <c r="H1207" s="43" t="s">
        <v>2098</v>
      </c>
      <c r="I1207" s="43" t="s">
        <v>2097</v>
      </c>
      <c r="J1207" s="43">
        <v>3</v>
      </c>
      <c r="K1207" s="43" t="s">
        <v>70</v>
      </c>
      <c r="L1207" s="43">
        <v>20</v>
      </c>
      <c r="M1207" s="43">
        <v>1282</v>
      </c>
    </row>
    <row r="1208" spans="7:13" x14ac:dyDescent="0.25">
      <c r="G1208" s="43" t="s">
        <v>2099</v>
      </c>
      <c r="H1208" s="43" t="s">
        <v>2100</v>
      </c>
      <c r="I1208" s="43" t="s">
        <v>2099</v>
      </c>
      <c r="J1208" s="43">
        <v>3</v>
      </c>
      <c r="K1208" s="43" t="s">
        <v>70</v>
      </c>
      <c r="L1208" s="43">
        <v>20</v>
      </c>
      <c r="M1208" s="43">
        <v>1283</v>
      </c>
    </row>
    <row r="1209" spans="7:13" x14ac:dyDescent="0.25">
      <c r="G1209" s="43" t="s">
        <v>2101</v>
      </c>
      <c r="H1209" s="43" t="s">
        <v>2102</v>
      </c>
      <c r="I1209" s="43" t="s">
        <v>2101</v>
      </c>
      <c r="J1209" s="43">
        <v>3</v>
      </c>
      <c r="K1209" s="43" t="s">
        <v>70</v>
      </c>
      <c r="L1209" s="43">
        <v>20</v>
      </c>
      <c r="M1209" s="43">
        <v>1284</v>
      </c>
    </row>
    <row r="1210" spans="7:13" x14ac:dyDescent="0.25">
      <c r="G1210" s="43" t="s">
        <v>2103</v>
      </c>
      <c r="H1210" s="43" t="s">
        <v>2104</v>
      </c>
      <c r="I1210" s="43" t="s">
        <v>2103</v>
      </c>
      <c r="J1210" s="43">
        <v>3</v>
      </c>
      <c r="K1210" s="43" t="s">
        <v>70</v>
      </c>
      <c r="L1210" s="43">
        <v>20</v>
      </c>
      <c r="M1210" s="43">
        <v>1285</v>
      </c>
    </row>
    <row r="1211" spans="7:13" x14ac:dyDescent="0.25">
      <c r="G1211" s="43" t="s">
        <v>2105</v>
      </c>
      <c r="H1211" s="43" t="s">
        <v>4416</v>
      </c>
      <c r="I1211" s="43" t="s">
        <v>2105</v>
      </c>
      <c r="J1211" s="43">
        <v>1</v>
      </c>
      <c r="K1211" s="43" t="s">
        <v>70</v>
      </c>
      <c r="L1211" s="43">
        <v>20</v>
      </c>
      <c r="M1211" s="43">
        <v>1286</v>
      </c>
    </row>
    <row r="1212" spans="7:13" x14ac:dyDescent="0.25">
      <c r="G1212" s="43" t="s">
        <v>2106</v>
      </c>
      <c r="H1212" s="43" t="s">
        <v>2107</v>
      </c>
      <c r="I1212" s="43" t="s">
        <v>2106</v>
      </c>
      <c r="J1212" s="43">
        <v>2</v>
      </c>
      <c r="K1212" s="43" t="s">
        <v>70</v>
      </c>
      <c r="L1212" s="43">
        <v>20</v>
      </c>
      <c r="M1212" s="43">
        <v>1287</v>
      </c>
    </row>
    <row r="1213" spans="7:13" x14ac:dyDescent="0.25">
      <c r="G1213" s="43" t="s">
        <v>2108</v>
      </c>
      <c r="H1213" s="43" t="s">
        <v>2109</v>
      </c>
      <c r="I1213" s="43" t="s">
        <v>2108</v>
      </c>
      <c r="J1213" s="43">
        <v>3</v>
      </c>
      <c r="K1213" s="43" t="s">
        <v>70</v>
      </c>
      <c r="L1213" s="43">
        <v>20</v>
      </c>
      <c r="M1213" s="43">
        <v>1288</v>
      </c>
    </row>
    <row r="1214" spans="7:13" x14ac:dyDescent="0.25">
      <c r="G1214" s="43" t="s">
        <v>2110</v>
      </c>
      <c r="H1214" s="43" t="s">
        <v>2111</v>
      </c>
      <c r="I1214" s="43" t="s">
        <v>2110</v>
      </c>
      <c r="J1214" s="43">
        <v>3</v>
      </c>
      <c r="K1214" s="43" t="s">
        <v>70</v>
      </c>
      <c r="L1214" s="43">
        <v>20</v>
      </c>
      <c r="M1214" s="43">
        <v>1289</v>
      </c>
    </row>
    <row r="1215" spans="7:13" x14ac:dyDescent="0.25">
      <c r="G1215" s="43" t="s">
        <v>2112</v>
      </c>
      <c r="H1215" s="43" t="s">
        <v>2113</v>
      </c>
      <c r="I1215" s="43" t="s">
        <v>2112</v>
      </c>
      <c r="J1215" s="43">
        <v>3</v>
      </c>
      <c r="K1215" s="43" t="s">
        <v>70</v>
      </c>
      <c r="L1215" s="43">
        <v>20</v>
      </c>
      <c r="M1215" s="43">
        <v>1290</v>
      </c>
    </row>
    <row r="1216" spans="7:13" x14ac:dyDescent="0.25">
      <c r="G1216" s="43" t="s">
        <v>2114</v>
      </c>
      <c r="H1216" s="43" t="s">
        <v>2115</v>
      </c>
      <c r="I1216" s="43" t="s">
        <v>2114</v>
      </c>
      <c r="J1216" s="43">
        <v>3</v>
      </c>
      <c r="K1216" s="43" t="s">
        <v>70</v>
      </c>
      <c r="L1216" s="43">
        <v>20</v>
      </c>
      <c r="M1216" s="43">
        <v>1291</v>
      </c>
    </row>
    <row r="1217" spans="7:13" x14ac:dyDescent="0.25">
      <c r="G1217" s="43" t="s">
        <v>2116</v>
      </c>
      <c r="H1217" s="43" t="s">
        <v>2117</v>
      </c>
      <c r="I1217" s="43" t="s">
        <v>2116</v>
      </c>
      <c r="J1217" s="43">
        <v>3</v>
      </c>
      <c r="K1217" s="43" t="s">
        <v>70</v>
      </c>
      <c r="L1217" s="43">
        <v>20</v>
      </c>
      <c r="M1217" s="43">
        <v>1292</v>
      </c>
    </row>
    <row r="1218" spans="7:13" x14ac:dyDescent="0.25">
      <c r="G1218" s="43" t="s">
        <v>2118</v>
      </c>
      <c r="H1218" s="43" t="s">
        <v>2119</v>
      </c>
      <c r="I1218" s="43" t="s">
        <v>2118</v>
      </c>
      <c r="J1218" s="43">
        <v>2</v>
      </c>
      <c r="K1218" s="43" t="s">
        <v>70</v>
      </c>
      <c r="L1218" s="43">
        <v>20</v>
      </c>
      <c r="M1218" s="43">
        <v>1293</v>
      </c>
    </row>
    <row r="1219" spans="7:13" x14ac:dyDescent="0.25">
      <c r="G1219" s="43" t="s">
        <v>2120</v>
      </c>
      <c r="H1219" s="43" t="s">
        <v>2121</v>
      </c>
      <c r="I1219" s="43" t="s">
        <v>2120</v>
      </c>
      <c r="J1219" s="43">
        <v>3</v>
      </c>
      <c r="K1219" s="43" t="s">
        <v>70</v>
      </c>
      <c r="L1219" s="43">
        <v>20</v>
      </c>
      <c r="M1219" s="43">
        <v>1294</v>
      </c>
    </row>
    <row r="1220" spans="7:13" x14ac:dyDescent="0.25">
      <c r="G1220" s="43" t="s">
        <v>2122</v>
      </c>
      <c r="H1220" s="43" t="s">
        <v>2123</v>
      </c>
      <c r="I1220" s="43" t="s">
        <v>2122</v>
      </c>
      <c r="J1220" s="43">
        <v>3</v>
      </c>
      <c r="K1220" s="43" t="s">
        <v>70</v>
      </c>
      <c r="L1220" s="43">
        <v>20</v>
      </c>
      <c r="M1220" s="43">
        <v>1295</v>
      </c>
    </row>
    <row r="1221" spans="7:13" x14ac:dyDescent="0.25">
      <c r="G1221" s="43" t="s">
        <v>2124</v>
      </c>
      <c r="H1221" s="43" t="s">
        <v>2125</v>
      </c>
      <c r="I1221" s="43" t="s">
        <v>2124</v>
      </c>
      <c r="J1221" s="43">
        <v>3</v>
      </c>
      <c r="K1221" s="43" t="s">
        <v>70</v>
      </c>
      <c r="L1221" s="43">
        <v>20</v>
      </c>
      <c r="M1221" s="43">
        <v>1296</v>
      </c>
    </row>
    <row r="1222" spans="7:13" x14ac:dyDescent="0.25">
      <c r="G1222" s="43" t="s">
        <v>2126</v>
      </c>
      <c r="H1222" s="43" t="s">
        <v>2127</v>
      </c>
      <c r="I1222" s="43" t="s">
        <v>2126</v>
      </c>
      <c r="J1222" s="43">
        <v>2</v>
      </c>
      <c r="K1222" s="43" t="s">
        <v>70</v>
      </c>
      <c r="L1222" s="43">
        <v>20</v>
      </c>
      <c r="M1222" s="43">
        <v>1297</v>
      </c>
    </row>
    <row r="1223" spans="7:13" x14ac:dyDescent="0.25">
      <c r="G1223" s="43" t="s">
        <v>2128</v>
      </c>
      <c r="H1223" s="43" t="s">
        <v>2129</v>
      </c>
      <c r="I1223" s="43" t="s">
        <v>2128</v>
      </c>
      <c r="J1223" s="43">
        <v>3</v>
      </c>
      <c r="K1223" s="43" t="s">
        <v>70</v>
      </c>
      <c r="L1223" s="43">
        <v>20</v>
      </c>
      <c r="M1223" s="43">
        <v>1298</v>
      </c>
    </row>
    <row r="1224" spans="7:13" x14ac:dyDescent="0.25">
      <c r="G1224" s="43" t="s">
        <v>2130</v>
      </c>
      <c r="H1224" s="43" t="s">
        <v>2131</v>
      </c>
      <c r="I1224" s="43" t="s">
        <v>2130</v>
      </c>
      <c r="J1224" s="43">
        <v>3</v>
      </c>
      <c r="K1224" s="43" t="s">
        <v>70</v>
      </c>
      <c r="L1224" s="43">
        <v>20</v>
      </c>
      <c r="M1224" s="43">
        <v>1299</v>
      </c>
    </row>
    <row r="1225" spans="7:13" x14ac:dyDescent="0.25">
      <c r="G1225" s="43" t="s">
        <v>2132</v>
      </c>
      <c r="H1225" s="43" t="s">
        <v>2133</v>
      </c>
      <c r="I1225" s="43" t="s">
        <v>2132</v>
      </c>
      <c r="J1225" s="43">
        <v>3</v>
      </c>
      <c r="K1225" s="43" t="s">
        <v>70</v>
      </c>
      <c r="L1225" s="43">
        <v>20</v>
      </c>
      <c r="M1225" s="43">
        <v>1300</v>
      </c>
    </row>
    <row r="1226" spans="7:13" x14ac:dyDescent="0.25">
      <c r="G1226" s="43" t="s">
        <v>2134</v>
      </c>
      <c r="H1226" s="43" t="s">
        <v>2135</v>
      </c>
      <c r="I1226" s="43" t="s">
        <v>2134</v>
      </c>
      <c r="J1226" s="43">
        <v>3</v>
      </c>
      <c r="K1226" s="43" t="s">
        <v>70</v>
      </c>
      <c r="L1226" s="43">
        <v>20</v>
      </c>
      <c r="M1226" s="43">
        <v>1301</v>
      </c>
    </row>
    <row r="1227" spans="7:13" x14ac:dyDescent="0.25">
      <c r="G1227" s="43" t="s">
        <v>2136</v>
      </c>
      <c r="H1227" s="43" t="s">
        <v>2137</v>
      </c>
      <c r="I1227" s="43" t="s">
        <v>2136</v>
      </c>
      <c r="J1227" s="43">
        <v>3</v>
      </c>
      <c r="K1227" s="43" t="s">
        <v>70</v>
      </c>
      <c r="L1227" s="43">
        <v>20</v>
      </c>
      <c r="M1227" s="43">
        <v>1302</v>
      </c>
    </row>
    <row r="1228" spans="7:13" x14ac:dyDescent="0.25">
      <c r="G1228" s="43" t="s">
        <v>2138</v>
      </c>
      <c r="H1228" s="43" t="s">
        <v>2139</v>
      </c>
      <c r="I1228" s="43" t="s">
        <v>2138</v>
      </c>
      <c r="J1228" s="43">
        <v>2</v>
      </c>
      <c r="K1228" s="43" t="s">
        <v>70</v>
      </c>
      <c r="L1228" s="43">
        <v>20</v>
      </c>
      <c r="M1228" s="43">
        <v>1303</v>
      </c>
    </row>
    <row r="1229" spans="7:13" x14ac:dyDescent="0.25">
      <c r="G1229" s="43" t="s">
        <v>2140</v>
      </c>
      <c r="H1229" s="43" t="s">
        <v>2141</v>
      </c>
      <c r="I1229" s="43" t="s">
        <v>2140</v>
      </c>
      <c r="J1229" s="43">
        <v>3</v>
      </c>
      <c r="K1229" s="43" t="s">
        <v>70</v>
      </c>
      <c r="L1229" s="43">
        <v>20</v>
      </c>
      <c r="M1229" s="43">
        <v>1304</v>
      </c>
    </row>
    <row r="1230" spans="7:13" x14ac:dyDescent="0.25">
      <c r="G1230" s="43" t="s">
        <v>2142</v>
      </c>
      <c r="H1230" s="43" t="s">
        <v>2143</v>
      </c>
      <c r="I1230" s="43" t="s">
        <v>2142</v>
      </c>
      <c r="J1230" s="43">
        <v>3</v>
      </c>
      <c r="K1230" s="43" t="s">
        <v>70</v>
      </c>
      <c r="L1230" s="43">
        <v>20</v>
      </c>
      <c r="M1230" s="43">
        <v>1305</v>
      </c>
    </row>
    <row r="1231" spans="7:13" x14ac:dyDescent="0.25">
      <c r="G1231" s="43" t="s">
        <v>2158</v>
      </c>
      <c r="H1231" s="43" t="s">
        <v>4417</v>
      </c>
      <c r="I1231" s="43" t="s">
        <v>2158</v>
      </c>
      <c r="J1231" s="43">
        <v>1</v>
      </c>
      <c r="K1231" s="43" t="s">
        <v>72</v>
      </c>
      <c r="L1231" s="43">
        <v>21</v>
      </c>
      <c r="M1231" s="43">
        <v>1310</v>
      </c>
    </row>
    <row r="1232" spans="7:13" x14ac:dyDescent="0.25">
      <c r="G1232" s="43" t="s">
        <v>2159</v>
      </c>
      <c r="H1232" s="43" t="s">
        <v>2160</v>
      </c>
      <c r="I1232" s="43" t="s">
        <v>2159</v>
      </c>
      <c r="J1232" s="43">
        <v>2</v>
      </c>
      <c r="K1232" s="43" t="s">
        <v>72</v>
      </c>
      <c r="L1232" s="43">
        <v>21</v>
      </c>
      <c r="M1232" s="43">
        <v>1311</v>
      </c>
    </row>
    <row r="1233" spans="7:13" x14ac:dyDescent="0.25">
      <c r="G1233" s="43" t="s">
        <v>2161</v>
      </c>
      <c r="H1233" s="43" t="s">
        <v>2162</v>
      </c>
      <c r="I1233" s="43" t="s">
        <v>2161</v>
      </c>
      <c r="J1233" s="43">
        <v>3</v>
      </c>
      <c r="K1233" s="43" t="s">
        <v>72</v>
      </c>
      <c r="L1233" s="43">
        <v>21</v>
      </c>
      <c r="M1233" s="43">
        <v>1312</v>
      </c>
    </row>
    <row r="1234" spans="7:13" x14ac:dyDescent="0.25">
      <c r="G1234" s="43" t="s">
        <v>2163</v>
      </c>
      <c r="H1234" s="43" t="s">
        <v>2164</v>
      </c>
      <c r="I1234" s="43" t="s">
        <v>2163</v>
      </c>
      <c r="J1234" s="43">
        <v>3</v>
      </c>
      <c r="K1234" s="43" t="s">
        <v>72</v>
      </c>
      <c r="L1234" s="43">
        <v>21</v>
      </c>
      <c r="M1234" s="43">
        <v>1313</v>
      </c>
    </row>
    <row r="1235" spans="7:13" x14ac:dyDescent="0.25">
      <c r="G1235" s="43" t="s">
        <v>2165</v>
      </c>
      <c r="H1235" s="43" t="s">
        <v>2166</v>
      </c>
      <c r="I1235" s="43" t="s">
        <v>2165</v>
      </c>
      <c r="J1235" s="43">
        <v>3</v>
      </c>
      <c r="K1235" s="43" t="s">
        <v>72</v>
      </c>
      <c r="L1235" s="43">
        <v>21</v>
      </c>
      <c r="M1235" s="43">
        <v>1314</v>
      </c>
    </row>
    <row r="1236" spans="7:13" x14ac:dyDescent="0.25">
      <c r="G1236" s="43" t="s">
        <v>2167</v>
      </c>
      <c r="H1236" s="43" t="s">
        <v>2168</v>
      </c>
      <c r="I1236" s="43" t="s">
        <v>2167</v>
      </c>
      <c r="J1236" s="43">
        <v>3</v>
      </c>
      <c r="K1236" s="43" t="s">
        <v>72</v>
      </c>
      <c r="L1236" s="43">
        <v>21</v>
      </c>
      <c r="M1236" s="43">
        <v>1315</v>
      </c>
    </row>
    <row r="1237" spans="7:13" x14ac:dyDescent="0.25">
      <c r="G1237" s="43" t="s">
        <v>2169</v>
      </c>
      <c r="H1237" s="43" t="s">
        <v>2170</v>
      </c>
      <c r="I1237" s="43" t="s">
        <v>2169</v>
      </c>
      <c r="J1237" s="43">
        <v>3</v>
      </c>
      <c r="K1237" s="43" t="s">
        <v>72</v>
      </c>
      <c r="L1237" s="43">
        <v>21</v>
      </c>
      <c r="M1237" s="43">
        <v>1316</v>
      </c>
    </row>
    <row r="1238" spans="7:13" x14ac:dyDescent="0.25">
      <c r="G1238" s="43" t="s">
        <v>2171</v>
      </c>
      <c r="H1238" s="43" t="s">
        <v>2172</v>
      </c>
      <c r="I1238" s="43" t="s">
        <v>2171</v>
      </c>
      <c r="J1238" s="43">
        <v>3</v>
      </c>
      <c r="K1238" s="43" t="s">
        <v>72</v>
      </c>
      <c r="L1238" s="43">
        <v>21</v>
      </c>
      <c r="M1238" s="43">
        <v>1317</v>
      </c>
    </row>
    <row r="1239" spans="7:13" x14ac:dyDescent="0.25">
      <c r="G1239" s="43" t="s">
        <v>2173</v>
      </c>
      <c r="H1239" s="43" t="s">
        <v>2174</v>
      </c>
      <c r="I1239" s="43" t="s">
        <v>2173</v>
      </c>
      <c r="J1239" s="43">
        <v>2</v>
      </c>
      <c r="K1239" s="43" t="s">
        <v>72</v>
      </c>
      <c r="L1239" s="43">
        <v>21</v>
      </c>
      <c r="M1239" s="43">
        <v>1318</v>
      </c>
    </row>
    <row r="1240" spans="7:13" x14ac:dyDescent="0.25">
      <c r="G1240" s="43" t="s">
        <v>2175</v>
      </c>
      <c r="H1240" s="43" t="s">
        <v>2176</v>
      </c>
      <c r="I1240" s="43" t="s">
        <v>2175</v>
      </c>
      <c r="J1240" s="43">
        <v>3</v>
      </c>
      <c r="K1240" s="43" t="s">
        <v>72</v>
      </c>
      <c r="L1240" s="43">
        <v>21</v>
      </c>
      <c r="M1240" s="43">
        <v>1319</v>
      </c>
    </row>
    <row r="1241" spans="7:13" x14ac:dyDescent="0.25">
      <c r="G1241" s="43" t="s">
        <v>2177</v>
      </c>
      <c r="H1241" s="43" t="s">
        <v>2178</v>
      </c>
      <c r="I1241" s="43" t="s">
        <v>2177</v>
      </c>
      <c r="J1241" s="43">
        <v>3</v>
      </c>
      <c r="K1241" s="43" t="s">
        <v>72</v>
      </c>
      <c r="L1241" s="43">
        <v>21</v>
      </c>
      <c r="M1241" s="43">
        <v>1320</v>
      </c>
    </row>
    <row r="1242" spans="7:13" x14ac:dyDescent="0.25">
      <c r="G1242" s="43" t="s">
        <v>2179</v>
      </c>
      <c r="H1242" s="43" t="s">
        <v>2180</v>
      </c>
      <c r="I1242" s="43" t="s">
        <v>2179</v>
      </c>
      <c r="J1242" s="43">
        <v>3</v>
      </c>
      <c r="K1242" s="43" t="s">
        <v>72</v>
      </c>
      <c r="L1242" s="43">
        <v>21</v>
      </c>
      <c r="M1242" s="43">
        <v>1321</v>
      </c>
    </row>
    <row r="1243" spans="7:13" x14ac:dyDescent="0.25">
      <c r="G1243" s="43" t="s">
        <v>2181</v>
      </c>
      <c r="H1243" s="43" t="s">
        <v>2182</v>
      </c>
      <c r="I1243" s="43" t="s">
        <v>2181</v>
      </c>
      <c r="J1243" s="43">
        <v>3</v>
      </c>
      <c r="K1243" s="43" t="s">
        <v>72</v>
      </c>
      <c r="L1243" s="43">
        <v>21</v>
      </c>
      <c r="M1243" s="43">
        <v>1322</v>
      </c>
    </row>
    <row r="1244" spans="7:13" x14ac:dyDescent="0.25">
      <c r="G1244" s="43" t="s">
        <v>2183</v>
      </c>
      <c r="H1244" s="43" t="s">
        <v>2184</v>
      </c>
      <c r="I1244" s="43" t="s">
        <v>2183</v>
      </c>
      <c r="J1244" s="43">
        <v>3</v>
      </c>
      <c r="K1244" s="43" t="s">
        <v>72</v>
      </c>
      <c r="L1244" s="43">
        <v>21</v>
      </c>
      <c r="M1244" s="43">
        <v>1323</v>
      </c>
    </row>
    <row r="1245" spans="7:13" x14ac:dyDescent="0.25">
      <c r="G1245" s="43" t="s">
        <v>2185</v>
      </c>
      <c r="H1245" s="43" t="s">
        <v>2186</v>
      </c>
      <c r="I1245" s="43" t="s">
        <v>2185</v>
      </c>
      <c r="J1245" s="43">
        <v>3</v>
      </c>
      <c r="K1245" s="43" t="s">
        <v>72</v>
      </c>
      <c r="L1245" s="43">
        <v>21</v>
      </c>
      <c r="M1245" s="43">
        <v>1324</v>
      </c>
    </row>
    <row r="1246" spans="7:13" x14ac:dyDescent="0.25">
      <c r="G1246" s="43" t="s">
        <v>2187</v>
      </c>
      <c r="H1246" s="43" t="s">
        <v>2188</v>
      </c>
      <c r="I1246" s="43" t="s">
        <v>2187</v>
      </c>
      <c r="J1246" s="43">
        <v>3</v>
      </c>
      <c r="K1246" s="43" t="s">
        <v>72</v>
      </c>
      <c r="L1246" s="43">
        <v>21</v>
      </c>
      <c r="M1246" s="43">
        <v>1325</v>
      </c>
    </row>
    <row r="1247" spans="7:13" x14ac:dyDescent="0.25">
      <c r="G1247" s="43" t="s">
        <v>2189</v>
      </c>
      <c r="H1247" s="43" t="s">
        <v>2190</v>
      </c>
      <c r="I1247" s="43" t="s">
        <v>2189</v>
      </c>
      <c r="J1247" s="43">
        <v>3</v>
      </c>
      <c r="K1247" s="43" t="s">
        <v>72</v>
      </c>
      <c r="L1247" s="43">
        <v>21</v>
      </c>
      <c r="M1247" s="43">
        <v>1326</v>
      </c>
    </row>
    <row r="1248" spans="7:13" x14ac:dyDescent="0.25">
      <c r="G1248" s="43" t="s">
        <v>2208</v>
      </c>
      <c r="H1248" s="43" t="s">
        <v>4418</v>
      </c>
      <c r="I1248" s="43" t="s">
        <v>2208</v>
      </c>
      <c r="J1248" s="43">
        <v>1</v>
      </c>
      <c r="K1248" s="43" t="s">
        <v>72</v>
      </c>
      <c r="L1248" s="43">
        <v>21</v>
      </c>
      <c r="M1248" s="43">
        <v>1327</v>
      </c>
    </row>
    <row r="1249" spans="7:13" x14ac:dyDescent="0.25">
      <c r="G1249" s="43" t="s">
        <v>2209</v>
      </c>
      <c r="H1249" s="43" t="s">
        <v>2210</v>
      </c>
      <c r="I1249" s="43" t="s">
        <v>2209</v>
      </c>
      <c r="J1249" s="43">
        <v>2</v>
      </c>
      <c r="K1249" s="43" t="s">
        <v>72</v>
      </c>
      <c r="L1249" s="43">
        <v>21</v>
      </c>
      <c r="M1249" s="43">
        <v>1328</v>
      </c>
    </row>
    <row r="1250" spans="7:13" x14ac:dyDescent="0.25">
      <c r="G1250" s="43" t="s">
        <v>2211</v>
      </c>
      <c r="H1250" s="43" t="s">
        <v>2212</v>
      </c>
      <c r="I1250" s="43" t="s">
        <v>2211</v>
      </c>
      <c r="J1250" s="43">
        <v>3</v>
      </c>
      <c r="K1250" s="43" t="s">
        <v>72</v>
      </c>
      <c r="L1250" s="43">
        <v>21</v>
      </c>
      <c r="M1250" s="43">
        <v>1329</v>
      </c>
    </row>
    <row r="1251" spans="7:13" x14ac:dyDescent="0.25">
      <c r="G1251" s="43" t="s">
        <v>2213</v>
      </c>
      <c r="H1251" s="43" t="s">
        <v>2214</v>
      </c>
      <c r="I1251" s="43" t="s">
        <v>2213</v>
      </c>
      <c r="J1251" s="43">
        <v>3</v>
      </c>
      <c r="K1251" s="43" t="s">
        <v>72</v>
      </c>
      <c r="L1251" s="43">
        <v>21</v>
      </c>
      <c r="M1251" s="43">
        <v>1330</v>
      </c>
    </row>
    <row r="1252" spans="7:13" x14ac:dyDescent="0.25">
      <c r="G1252" s="43" t="s">
        <v>2215</v>
      </c>
      <c r="H1252" s="43" t="s">
        <v>2216</v>
      </c>
      <c r="I1252" s="43" t="s">
        <v>2215</v>
      </c>
      <c r="J1252" s="43">
        <v>3</v>
      </c>
      <c r="K1252" s="43" t="s">
        <v>72</v>
      </c>
      <c r="L1252" s="43">
        <v>21</v>
      </c>
      <c r="M1252" s="43">
        <v>1331</v>
      </c>
    </row>
    <row r="1253" spans="7:13" x14ac:dyDescent="0.25">
      <c r="G1253" s="43" t="s">
        <v>2217</v>
      </c>
      <c r="H1253" s="43" t="s">
        <v>2218</v>
      </c>
      <c r="I1253" s="43" t="s">
        <v>2217</v>
      </c>
      <c r="J1253" s="43">
        <v>3</v>
      </c>
      <c r="K1253" s="43" t="s">
        <v>72</v>
      </c>
      <c r="L1253" s="43">
        <v>21</v>
      </c>
      <c r="M1253" s="43">
        <v>1332</v>
      </c>
    </row>
    <row r="1254" spans="7:13" x14ac:dyDescent="0.25">
      <c r="G1254" s="43" t="s">
        <v>2219</v>
      </c>
      <c r="H1254" s="43" t="s">
        <v>2220</v>
      </c>
      <c r="I1254" s="43" t="s">
        <v>2219</v>
      </c>
      <c r="J1254" s="43">
        <v>3</v>
      </c>
      <c r="K1254" s="43" t="s">
        <v>72</v>
      </c>
      <c r="L1254" s="43">
        <v>21</v>
      </c>
      <c r="M1254" s="43">
        <v>1333</v>
      </c>
    </row>
    <row r="1255" spans="7:13" x14ac:dyDescent="0.25">
      <c r="G1255" s="43" t="s">
        <v>2221</v>
      </c>
      <c r="H1255" s="43" t="s">
        <v>2222</v>
      </c>
      <c r="I1255" s="43" t="s">
        <v>2221</v>
      </c>
      <c r="J1255" s="43">
        <v>3</v>
      </c>
      <c r="K1255" s="43" t="s">
        <v>72</v>
      </c>
      <c r="L1255" s="43">
        <v>21</v>
      </c>
      <c r="M1255" s="43">
        <v>1334</v>
      </c>
    </row>
    <row r="1256" spans="7:13" x14ac:dyDescent="0.25">
      <c r="G1256" s="43" t="s">
        <v>2223</v>
      </c>
      <c r="H1256" s="43" t="s">
        <v>2224</v>
      </c>
      <c r="I1256" s="43" t="s">
        <v>2223</v>
      </c>
      <c r="J1256" s="43">
        <v>2</v>
      </c>
      <c r="K1256" s="43" t="s">
        <v>72</v>
      </c>
      <c r="L1256" s="43">
        <v>21</v>
      </c>
      <c r="M1256" s="43">
        <v>1335</v>
      </c>
    </row>
    <row r="1257" spans="7:13" x14ac:dyDescent="0.25">
      <c r="G1257" s="43" t="s">
        <v>2225</v>
      </c>
      <c r="H1257" s="43" t="s">
        <v>2226</v>
      </c>
      <c r="I1257" s="43" t="s">
        <v>2225</v>
      </c>
      <c r="J1257" s="43">
        <v>3</v>
      </c>
      <c r="K1257" s="43" t="s">
        <v>72</v>
      </c>
      <c r="L1257" s="43">
        <v>21</v>
      </c>
      <c r="M1257" s="43">
        <v>1336</v>
      </c>
    </row>
    <row r="1258" spans="7:13" x14ac:dyDescent="0.25">
      <c r="G1258" s="43" t="s">
        <v>2227</v>
      </c>
      <c r="H1258" s="43" t="s">
        <v>2228</v>
      </c>
      <c r="I1258" s="43" t="s">
        <v>2227</v>
      </c>
      <c r="J1258" s="43">
        <v>3</v>
      </c>
      <c r="K1258" s="43" t="s">
        <v>72</v>
      </c>
      <c r="L1258" s="43">
        <v>21</v>
      </c>
      <c r="M1258" s="43">
        <v>1337</v>
      </c>
    </row>
    <row r="1259" spans="7:13" x14ac:dyDescent="0.25">
      <c r="G1259" s="43" t="s">
        <v>2229</v>
      </c>
      <c r="H1259" s="43" t="s">
        <v>2230</v>
      </c>
      <c r="I1259" s="43" t="s">
        <v>2229</v>
      </c>
      <c r="J1259" s="43">
        <v>3</v>
      </c>
      <c r="K1259" s="43" t="s">
        <v>72</v>
      </c>
      <c r="L1259" s="43">
        <v>21</v>
      </c>
      <c r="M1259" s="43">
        <v>1338</v>
      </c>
    </row>
    <row r="1260" spans="7:13" x14ac:dyDescent="0.25">
      <c r="G1260" s="43" t="s">
        <v>2231</v>
      </c>
      <c r="H1260" s="43" t="s">
        <v>2232</v>
      </c>
      <c r="I1260" s="43" t="s">
        <v>2231</v>
      </c>
      <c r="J1260" s="43">
        <v>3</v>
      </c>
      <c r="K1260" s="43" t="s">
        <v>72</v>
      </c>
      <c r="L1260" s="43">
        <v>21</v>
      </c>
      <c r="M1260" s="43">
        <v>1339</v>
      </c>
    </row>
    <row r="1261" spans="7:13" x14ac:dyDescent="0.25">
      <c r="G1261" s="43" t="s">
        <v>2233</v>
      </c>
      <c r="H1261" s="43" t="s">
        <v>2234</v>
      </c>
      <c r="I1261" s="43" t="s">
        <v>2233</v>
      </c>
      <c r="J1261" s="43">
        <v>2</v>
      </c>
      <c r="K1261" s="43" t="s">
        <v>72</v>
      </c>
      <c r="L1261" s="43">
        <v>21</v>
      </c>
      <c r="M1261" s="43">
        <v>1340</v>
      </c>
    </row>
    <row r="1262" spans="7:13" x14ac:dyDescent="0.25">
      <c r="G1262" s="43" t="s">
        <v>2235</v>
      </c>
      <c r="H1262" s="43" t="s">
        <v>2236</v>
      </c>
      <c r="I1262" s="43" t="s">
        <v>2235</v>
      </c>
      <c r="J1262" s="43">
        <v>3</v>
      </c>
      <c r="K1262" s="43" t="s">
        <v>72</v>
      </c>
      <c r="L1262" s="43">
        <v>21</v>
      </c>
      <c r="M1262" s="43">
        <v>1341</v>
      </c>
    </row>
    <row r="1263" spans="7:13" x14ac:dyDescent="0.25">
      <c r="G1263" s="43" t="s">
        <v>2237</v>
      </c>
      <c r="H1263" s="43" t="s">
        <v>2238</v>
      </c>
      <c r="I1263" s="43" t="s">
        <v>2237</v>
      </c>
      <c r="J1263" s="43">
        <v>3</v>
      </c>
      <c r="K1263" s="43" t="s">
        <v>72</v>
      </c>
      <c r="L1263" s="43">
        <v>21</v>
      </c>
      <c r="M1263" s="43">
        <v>1342</v>
      </c>
    </row>
    <row r="1264" spans="7:13" x14ac:dyDescent="0.25">
      <c r="G1264" s="43" t="s">
        <v>2239</v>
      </c>
      <c r="H1264" s="43" t="s">
        <v>4419</v>
      </c>
      <c r="I1264" s="43" t="s">
        <v>2239</v>
      </c>
      <c r="J1264" s="43">
        <v>1</v>
      </c>
      <c r="K1264" s="43" t="s">
        <v>72</v>
      </c>
      <c r="L1264" s="43">
        <v>21</v>
      </c>
      <c r="M1264" s="43">
        <v>1343</v>
      </c>
    </row>
    <row r="1265" spans="7:13" x14ac:dyDescent="0.25">
      <c r="G1265" s="43" t="s">
        <v>2240</v>
      </c>
      <c r="H1265" s="43" t="s">
        <v>2241</v>
      </c>
      <c r="I1265" s="43" t="s">
        <v>2240</v>
      </c>
      <c r="J1265" s="43">
        <v>2</v>
      </c>
      <c r="K1265" s="43" t="s">
        <v>72</v>
      </c>
      <c r="L1265" s="43">
        <v>21</v>
      </c>
      <c r="M1265" s="43">
        <v>1344</v>
      </c>
    </row>
    <row r="1266" spans="7:13" x14ac:dyDescent="0.25">
      <c r="G1266" s="43" t="s">
        <v>2242</v>
      </c>
      <c r="H1266" s="43" t="s">
        <v>2243</v>
      </c>
      <c r="I1266" s="43" t="s">
        <v>2242</v>
      </c>
      <c r="J1266" s="43">
        <v>3</v>
      </c>
      <c r="K1266" s="43" t="s">
        <v>72</v>
      </c>
      <c r="L1266" s="43">
        <v>21</v>
      </c>
      <c r="M1266" s="43">
        <v>1345</v>
      </c>
    </row>
    <row r="1267" spans="7:13" x14ac:dyDescent="0.25">
      <c r="G1267" s="43" t="s">
        <v>2244</v>
      </c>
      <c r="H1267" s="43" t="s">
        <v>2245</v>
      </c>
      <c r="I1267" s="43" t="s">
        <v>2244</v>
      </c>
      <c r="J1267" s="43">
        <v>3</v>
      </c>
      <c r="K1267" s="43" t="s">
        <v>72</v>
      </c>
      <c r="L1267" s="43">
        <v>21</v>
      </c>
      <c r="M1267" s="43">
        <v>1346</v>
      </c>
    </row>
    <row r="1268" spans="7:13" x14ac:dyDescent="0.25">
      <c r="G1268" s="43" t="s">
        <v>2246</v>
      </c>
      <c r="H1268" s="43" t="s">
        <v>3279</v>
      </c>
      <c r="I1268" s="43" t="s">
        <v>2246</v>
      </c>
      <c r="J1268" s="43">
        <v>3</v>
      </c>
      <c r="K1268" s="43" t="s">
        <v>72</v>
      </c>
      <c r="L1268" s="43">
        <v>21</v>
      </c>
      <c r="M1268" s="43">
        <v>1347</v>
      </c>
    </row>
    <row r="1269" spans="7:13" x14ac:dyDescent="0.25">
      <c r="G1269" s="43" t="s">
        <v>2247</v>
      </c>
      <c r="H1269" s="43" t="s">
        <v>2248</v>
      </c>
      <c r="I1269" s="43" t="s">
        <v>2247</v>
      </c>
      <c r="J1269" s="43">
        <v>3</v>
      </c>
      <c r="K1269" s="43" t="s">
        <v>72</v>
      </c>
      <c r="L1269" s="43">
        <v>21</v>
      </c>
      <c r="M1269" s="43">
        <v>1348</v>
      </c>
    </row>
    <row r="1270" spans="7:13" x14ac:dyDescent="0.25">
      <c r="G1270" s="43" t="s">
        <v>2249</v>
      </c>
      <c r="H1270" s="43" t="s">
        <v>2250</v>
      </c>
      <c r="I1270" s="43" t="s">
        <v>2249</v>
      </c>
      <c r="J1270" s="43">
        <v>3</v>
      </c>
      <c r="K1270" s="43" t="s">
        <v>72</v>
      </c>
      <c r="L1270" s="43">
        <v>21</v>
      </c>
      <c r="M1270" s="43">
        <v>1349</v>
      </c>
    </row>
    <row r="1271" spans="7:13" x14ac:dyDescent="0.25">
      <c r="G1271" s="43" t="s">
        <v>2251</v>
      </c>
      <c r="H1271" s="43" t="s">
        <v>2252</v>
      </c>
      <c r="I1271" s="43" t="s">
        <v>2251</v>
      </c>
      <c r="J1271" s="43">
        <v>2</v>
      </c>
      <c r="K1271" s="43" t="s">
        <v>72</v>
      </c>
      <c r="L1271" s="43">
        <v>21</v>
      </c>
      <c r="M1271" s="43">
        <v>1350</v>
      </c>
    </row>
    <row r="1272" spans="7:13" x14ac:dyDescent="0.25">
      <c r="G1272" s="43" t="s">
        <v>2253</v>
      </c>
      <c r="H1272" s="43" t="s">
        <v>2254</v>
      </c>
      <c r="I1272" s="43" t="s">
        <v>2253</v>
      </c>
      <c r="J1272" s="43">
        <v>3</v>
      </c>
      <c r="K1272" s="43" t="s">
        <v>72</v>
      </c>
      <c r="L1272" s="43">
        <v>21</v>
      </c>
      <c r="M1272" s="43">
        <v>1351</v>
      </c>
    </row>
    <row r="1273" spans="7:13" x14ac:dyDescent="0.25">
      <c r="G1273" s="43" t="s">
        <v>2255</v>
      </c>
      <c r="H1273" s="43" t="s">
        <v>2256</v>
      </c>
      <c r="I1273" s="43" t="s">
        <v>2255</v>
      </c>
      <c r="J1273" s="43">
        <v>3</v>
      </c>
      <c r="K1273" s="43" t="s">
        <v>72</v>
      </c>
      <c r="L1273" s="43">
        <v>21</v>
      </c>
      <c r="M1273" s="43">
        <v>1352</v>
      </c>
    </row>
    <row r="1274" spans="7:13" x14ac:dyDescent="0.25">
      <c r="G1274" s="43" t="s">
        <v>2257</v>
      </c>
      <c r="H1274" s="43" t="s">
        <v>4420</v>
      </c>
      <c r="I1274" s="43" t="s">
        <v>2257</v>
      </c>
      <c r="J1274" s="43">
        <v>1</v>
      </c>
      <c r="K1274" s="43" t="s">
        <v>72</v>
      </c>
      <c r="L1274" s="43">
        <v>21</v>
      </c>
      <c r="M1274" s="43">
        <v>1353</v>
      </c>
    </row>
    <row r="1275" spans="7:13" x14ac:dyDescent="0.25">
      <c r="G1275" s="43" t="s">
        <v>2258</v>
      </c>
      <c r="H1275" s="43" t="s">
        <v>4421</v>
      </c>
      <c r="I1275" s="43" t="s">
        <v>2258</v>
      </c>
      <c r="J1275" s="43">
        <v>2</v>
      </c>
      <c r="K1275" s="43" t="s">
        <v>72</v>
      </c>
      <c r="L1275" s="43">
        <v>21</v>
      </c>
      <c r="M1275" s="43">
        <v>1354</v>
      </c>
    </row>
    <row r="1276" spans="7:13" x14ac:dyDescent="0.25">
      <c r="G1276" s="43" t="s">
        <v>2259</v>
      </c>
      <c r="H1276" s="43" t="s">
        <v>3231</v>
      </c>
      <c r="I1276" s="43" t="s">
        <v>2259</v>
      </c>
      <c r="J1276" s="43">
        <v>3</v>
      </c>
      <c r="K1276" s="43" t="s">
        <v>72</v>
      </c>
      <c r="L1276" s="43">
        <v>21</v>
      </c>
      <c r="M1276" s="43">
        <v>1355</v>
      </c>
    </row>
    <row r="1277" spans="7:13" x14ac:dyDescent="0.25">
      <c r="G1277" s="43" t="s">
        <v>2260</v>
      </c>
      <c r="H1277" s="43" t="s">
        <v>2261</v>
      </c>
      <c r="I1277" s="43" t="s">
        <v>2260</v>
      </c>
      <c r="J1277" s="43">
        <v>3</v>
      </c>
      <c r="K1277" s="43" t="s">
        <v>72</v>
      </c>
      <c r="L1277" s="43">
        <v>21</v>
      </c>
      <c r="M1277" s="43">
        <v>1356</v>
      </c>
    </row>
    <row r="1278" spans="7:13" x14ac:dyDescent="0.25">
      <c r="G1278" s="43" t="s">
        <v>2262</v>
      </c>
      <c r="H1278" s="43" t="s">
        <v>2263</v>
      </c>
      <c r="I1278" s="43" t="s">
        <v>2262</v>
      </c>
      <c r="J1278" s="43">
        <v>3</v>
      </c>
      <c r="K1278" s="43" t="s">
        <v>72</v>
      </c>
      <c r="L1278" s="43">
        <v>21</v>
      </c>
      <c r="M1278" s="43">
        <v>1357</v>
      </c>
    </row>
    <row r="1279" spans="7:13" x14ac:dyDescent="0.25">
      <c r="G1279" s="43" t="s">
        <v>2264</v>
      </c>
      <c r="H1279" s="43" t="s">
        <v>2265</v>
      </c>
      <c r="I1279" s="43" t="s">
        <v>2264</v>
      </c>
      <c r="J1279" s="43">
        <v>3</v>
      </c>
      <c r="K1279" s="43" t="s">
        <v>72</v>
      </c>
      <c r="L1279" s="43">
        <v>21</v>
      </c>
      <c r="M1279" s="43">
        <v>1358</v>
      </c>
    </row>
    <row r="1280" spans="7:13" x14ac:dyDescent="0.25">
      <c r="G1280" s="43" t="s">
        <v>2266</v>
      </c>
      <c r="H1280" s="43" t="s">
        <v>2267</v>
      </c>
      <c r="I1280" s="43" t="s">
        <v>2266</v>
      </c>
      <c r="J1280" s="43">
        <v>3</v>
      </c>
      <c r="K1280" s="43" t="s">
        <v>72</v>
      </c>
      <c r="L1280" s="43">
        <v>21</v>
      </c>
      <c r="M1280" s="43">
        <v>1359</v>
      </c>
    </row>
    <row r="1281" spans="7:13" x14ac:dyDescent="0.25">
      <c r="G1281" s="43" t="s">
        <v>2268</v>
      </c>
      <c r="H1281" s="43" t="s">
        <v>4422</v>
      </c>
      <c r="I1281" s="43" t="s">
        <v>2268</v>
      </c>
      <c r="J1281" s="43">
        <v>2</v>
      </c>
      <c r="K1281" s="43" t="s">
        <v>72</v>
      </c>
      <c r="L1281" s="43">
        <v>21</v>
      </c>
      <c r="M1281" s="43">
        <v>1360</v>
      </c>
    </row>
    <row r="1282" spans="7:13" x14ac:dyDescent="0.25">
      <c r="G1282" s="43" t="s">
        <v>2269</v>
      </c>
      <c r="H1282" s="43" t="s">
        <v>2270</v>
      </c>
      <c r="I1282" s="43" t="s">
        <v>2269</v>
      </c>
      <c r="J1282" s="43">
        <v>3</v>
      </c>
      <c r="K1282" s="43" t="s">
        <v>72</v>
      </c>
      <c r="L1282" s="43">
        <v>21</v>
      </c>
      <c r="M1282" s="43">
        <v>1361</v>
      </c>
    </row>
    <row r="1283" spans="7:13" x14ac:dyDescent="0.25">
      <c r="G1283" s="43" t="s">
        <v>2271</v>
      </c>
      <c r="H1283" s="43" t="s">
        <v>2272</v>
      </c>
      <c r="I1283" s="43" t="s">
        <v>2271</v>
      </c>
      <c r="J1283" s="43">
        <v>3</v>
      </c>
      <c r="K1283" s="43" t="s">
        <v>72</v>
      </c>
      <c r="L1283" s="43">
        <v>21</v>
      </c>
      <c r="M1283" s="43">
        <v>1362</v>
      </c>
    </row>
    <row r="1284" spans="7:13" x14ac:dyDescent="0.25">
      <c r="G1284" s="43" t="s">
        <v>2273</v>
      </c>
      <c r="H1284" s="43" t="s">
        <v>2274</v>
      </c>
      <c r="I1284" s="43" t="s">
        <v>2273</v>
      </c>
      <c r="J1284" s="43">
        <v>3</v>
      </c>
      <c r="K1284" s="43" t="s">
        <v>72</v>
      </c>
      <c r="L1284" s="43">
        <v>21</v>
      </c>
      <c r="M1284" s="43">
        <v>1363</v>
      </c>
    </row>
    <row r="1285" spans="7:13" x14ac:dyDescent="0.25">
      <c r="G1285" s="43" t="s">
        <v>2275</v>
      </c>
      <c r="H1285" s="43" t="s">
        <v>2276</v>
      </c>
      <c r="I1285" s="43" t="s">
        <v>2275</v>
      </c>
      <c r="J1285" s="43">
        <v>2</v>
      </c>
      <c r="K1285" s="43" t="s">
        <v>72</v>
      </c>
      <c r="L1285" s="43">
        <v>21</v>
      </c>
      <c r="M1285" s="43">
        <v>1364</v>
      </c>
    </row>
    <row r="1286" spans="7:13" x14ac:dyDescent="0.25">
      <c r="G1286" s="43" t="s">
        <v>2277</v>
      </c>
      <c r="H1286" s="43" t="s">
        <v>2278</v>
      </c>
      <c r="I1286" s="43" t="s">
        <v>2277</v>
      </c>
      <c r="J1286" s="43">
        <v>3</v>
      </c>
      <c r="K1286" s="43" t="s">
        <v>72</v>
      </c>
      <c r="L1286" s="43">
        <v>21</v>
      </c>
      <c r="M1286" s="43">
        <v>1365</v>
      </c>
    </row>
    <row r="1287" spans="7:13" x14ac:dyDescent="0.25">
      <c r="G1287" s="43" t="s">
        <v>2279</v>
      </c>
      <c r="H1287" s="43" t="s">
        <v>2280</v>
      </c>
      <c r="I1287" s="43" t="s">
        <v>2279</v>
      </c>
      <c r="J1287" s="43">
        <v>3</v>
      </c>
      <c r="K1287" s="43" t="s">
        <v>72</v>
      </c>
      <c r="L1287" s="43">
        <v>21</v>
      </c>
      <c r="M1287" s="43">
        <v>1366</v>
      </c>
    </row>
    <row r="1288" spans="7:13" x14ac:dyDescent="0.25">
      <c r="G1288" s="43" t="s">
        <v>2281</v>
      </c>
      <c r="H1288" s="43" t="s">
        <v>2282</v>
      </c>
      <c r="I1288" s="43" t="s">
        <v>2281</v>
      </c>
      <c r="J1288" s="43">
        <v>3</v>
      </c>
      <c r="K1288" s="43" t="s">
        <v>72</v>
      </c>
      <c r="L1288" s="43">
        <v>21</v>
      </c>
      <c r="M1288" s="43">
        <v>1367</v>
      </c>
    </row>
    <row r="1289" spans="7:13" x14ac:dyDescent="0.25">
      <c r="G1289" s="43" t="s">
        <v>2283</v>
      </c>
      <c r="H1289" s="43" t="s">
        <v>2284</v>
      </c>
      <c r="I1289" s="43" t="s">
        <v>2283</v>
      </c>
      <c r="J1289" s="43">
        <v>3</v>
      </c>
      <c r="K1289" s="43" t="s">
        <v>72</v>
      </c>
      <c r="L1289" s="43">
        <v>21</v>
      </c>
      <c r="M1289" s="43">
        <v>1368</v>
      </c>
    </row>
    <row r="1290" spans="7:13" x14ac:dyDescent="0.25">
      <c r="G1290" s="43" t="s">
        <v>2285</v>
      </c>
      <c r="H1290" s="43" t="s">
        <v>2286</v>
      </c>
      <c r="I1290" s="43" t="s">
        <v>2285</v>
      </c>
      <c r="J1290" s="43">
        <v>3</v>
      </c>
      <c r="K1290" s="43" t="s">
        <v>72</v>
      </c>
      <c r="L1290" s="43">
        <v>21</v>
      </c>
      <c r="M1290" s="43">
        <v>1369</v>
      </c>
    </row>
    <row r="1291" spans="7:13" x14ac:dyDescent="0.25">
      <c r="G1291" s="43" t="s">
        <v>4423</v>
      </c>
      <c r="H1291" s="43" t="s">
        <v>4424</v>
      </c>
      <c r="I1291" s="43" t="s">
        <v>4423</v>
      </c>
      <c r="J1291" s="43">
        <v>1</v>
      </c>
      <c r="K1291" s="43" t="s">
        <v>72</v>
      </c>
      <c r="L1291" s="43">
        <v>21</v>
      </c>
      <c r="M1291" s="43">
        <v>1370</v>
      </c>
    </row>
    <row r="1292" spans="7:13" x14ac:dyDescent="0.25">
      <c r="G1292" s="43" t="s">
        <v>4425</v>
      </c>
      <c r="H1292" s="43" t="s">
        <v>2144</v>
      </c>
      <c r="I1292" s="43" t="s">
        <v>4425</v>
      </c>
      <c r="J1292" s="43">
        <v>2</v>
      </c>
      <c r="K1292" s="43" t="s">
        <v>72</v>
      </c>
      <c r="L1292" s="43">
        <v>21</v>
      </c>
      <c r="M1292" s="43">
        <v>1371</v>
      </c>
    </row>
    <row r="1293" spans="7:13" x14ac:dyDescent="0.25">
      <c r="G1293" s="43" t="s">
        <v>4426</v>
      </c>
      <c r="H1293" s="43" t="s">
        <v>2145</v>
      </c>
      <c r="I1293" s="43" t="s">
        <v>4426</v>
      </c>
      <c r="J1293" s="43">
        <v>3</v>
      </c>
      <c r="K1293" s="43" t="s">
        <v>72</v>
      </c>
      <c r="L1293" s="43">
        <v>21</v>
      </c>
      <c r="M1293" s="43">
        <v>1372</v>
      </c>
    </row>
    <row r="1294" spans="7:13" x14ac:dyDescent="0.25">
      <c r="G1294" s="43" t="s">
        <v>4427</v>
      </c>
      <c r="H1294" s="43" t="s">
        <v>2146</v>
      </c>
      <c r="I1294" s="43" t="s">
        <v>4427</v>
      </c>
      <c r="J1294" s="43">
        <v>3</v>
      </c>
      <c r="K1294" s="43" t="s">
        <v>72</v>
      </c>
      <c r="L1294" s="43">
        <v>21</v>
      </c>
      <c r="M1294" s="43">
        <v>1373</v>
      </c>
    </row>
    <row r="1295" spans="7:13" x14ac:dyDescent="0.25">
      <c r="G1295" s="43" t="s">
        <v>4428</v>
      </c>
      <c r="H1295" s="43" t="s">
        <v>2147</v>
      </c>
      <c r="I1295" s="43" t="s">
        <v>4428</v>
      </c>
      <c r="J1295" s="43">
        <v>3</v>
      </c>
      <c r="K1295" s="43" t="s">
        <v>72</v>
      </c>
      <c r="L1295" s="43">
        <v>21</v>
      </c>
      <c r="M1295" s="43">
        <v>1374</v>
      </c>
    </row>
    <row r="1296" spans="7:13" x14ac:dyDescent="0.25">
      <c r="G1296" s="43" t="s">
        <v>4429</v>
      </c>
      <c r="H1296" s="43" t="s">
        <v>2148</v>
      </c>
      <c r="I1296" s="43" t="s">
        <v>4429</v>
      </c>
      <c r="J1296" s="43">
        <v>3</v>
      </c>
      <c r="K1296" s="43" t="s">
        <v>72</v>
      </c>
      <c r="L1296" s="43">
        <v>21</v>
      </c>
      <c r="M1296" s="43">
        <v>1375</v>
      </c>
    </row>
    <row r="1297" spans="7:13" x14ac:dyDescent="0.25">
      <c r="G1297" s="43" t="s">
        <v>4430</v>
      </c>
      <c r="H1297" s="43" t="s">
        <v>2149</v>
      </c>
      <c r="I1297" s="43" t="s">
        <v>4430</v>
      </c>
      <c r="J1297" s="43">
        <v>3</v>
      </c>
      <c r="K1297" s="43" t="s">
        <v>72</v>
      </c>
      <c r="L1297" s="43">
        <v>21</v>
      </c>
      <c r="M1297" s="43">
        <v>1376</v>
      </c>
    </row>
    <row r="1298" spans="7:13" x14ac:dyDescent="0.25">
      <c r="G1298" s="43" t="s">
        <v>4431</v>
      </c>
      <c r="H1298" s="43" t="s">
        <v>2201</v>
      </c>
      <c r="I1298" s="43" t="s">
        <v>4431</v>
      </c>
      <c r="J1298" s="43">
        <v>2</v>
      </c>
      <c r="K1298" s="43" t="s">
        <v>72</v>
      </c>
      <c r="L1298" s="43">
        <v>21</v>
      </c>
      <c r="M1298" s="43">
        <v>1377</v>
      </c>
    </row>
    <row r="1299" spans="7:13" x14ac:dyDescent="0.25">
      <c r="G1299" s="43" t="s">
        <v>4432</v>
      </c>
      <c r="H1299" s="43" t="s">
        <v>2202</v>
      </c>
      <c r="I1299" s="43" t="s">
        <v>4432</v>
      </c>
      <c r="J1299" s="43">
        <v>3</v>
      </c>
      <c r="K1299" s="43" t="s">
        <v>72</v>
      </c>
      <c r="L1299" s="43">
        <v>21</v>
      </c>
      <c r="M1299" s="43">
        <v>1378</v>
      </c>
    </row>
    <row r="1300" spans="7:13" x14ac:dyDescent="0.25">
      <c r="G1300" s="43" t="s">
        <v>4433</v>
      </c>
      <c r="H1300" s="43" t="s">
        <v>2203</v>
      </c>
      <c r="I1300" s="43" t="s">
        <v>4433</v>
      </c>
      <c r="J1300" s="43">
        <v>3</v>
      </c>
      <c r="K1300" s="43" t="s">
        <v>72</v>
      </c>
      <c r="L1300" s="43">
        <v>21</v>
      </c>
      <c r="M1300" s="43">
        <v>1379</v>
      </c>
    </row>
    <row r="1301" spans="7:13" x14ac:dyDescent="0.25">
      <c r="G1301" s="43" t="s">
        <v>4434</v>
      </c>
      <c r="H1301" s="43" t="s">
        <v>4435</v>
      </c>
      <c r="I1301" s="43" t="s">
        <v>4434</v>
      </c>
      <c r="J1301" s="43">
        <v>1</v>
      </c>
      <c r="K1301" s="43" t="s">
        <v>72</v>
      </c>
      <c r="L1301" s="43">
        <v>21</v>
      </c>
      <c r="M1301" s="43">
        <v>1380</v>
      </c>
    </row>
    <row r="1302" spans="7:13" x14ac:dyDescent="0.25">
      <c r="G1302" s="43" t="s">
        <v>4436</v>
      </c>
      <c r="H1302" s="43" t="s">
        <v>2191</v>
      </c>
      <c r="I1302" s="43" t="s">
        <v>4436</v>
      </c>
      <c r="J1302" s="43">
        <v>2</v>
      </c>
      <c r="K1302" s="43" t="s">
        <v>72</v>
      </c>
      <c r="L1302" s="43">
        <v>21</v>
      </c>
      <c r="M1302" s="43">
        <v>1381</v>
      </c>
    </row>
    <row r="1303" spans="7:13" x14ac:dyDescent="0.25">
      <c r="G1303" s="43" t="s">
        <v>4437</v>
      </c>
      <c r="H1303" s="43" t="s">
        <v>2192</v>
      </c>
      <c r="I1303" s="43" t="s">
        <v>4437</v>
      </c>
      <c r="J1303" s="43">
        <v>3</v>
      </c>
      <c r="K1303" s="43" t="s">
        <v>72</v>
      </c>
      <c r="L1303" s="43">
        <v>21</v>
      </c>
      <c r="M1303" s="43">
        <v>1382</v>
      </c>
    </row>
    <row r="1304" spans="7:13" x14ac:dyDescent="0.25">
      <c r="G1304" s="43" t="s">
        <v>4438</v>
      </c>
      <c r="H1304" s="43" t="s">
        <v>2193</v>
      </c>
      <c r="I1304" s="43" t="s">
        <v>4438</v>
      </c>
      <c r="J1304" s="43">
        <v>3</v>
      </c>
      <c r="K1304" s="43" t="s">
        <v>72</v>
      </c>
      <c r="L1304" s="43">
        <v>21</v>
      </c>
      <c r="M1304" s="43">
        <v>1383</v>
      </c>
    </row>
    <row r="1305" spans="7:13" x14ac:dyDescent="0.25">
      <c r="G1305" s="43" t="s">
        <v>4439</v>
      </c>
      <c r="H1305" s="43" t="s">
        <v>2194</v>
      </c>
      <c r="I1305" s="43" t="s">
        <v>4439</v>
      </c>
      <c r="J1305" s="43">
        <v>3</v>
      </c>
      <c r="K1305" s="43" t="s">
        <v>72</v>
      </c>
      <c r="L1305" s="43">
        <v>21</v>
      </c>
      <c r="M1305" s="43">
        <v>1384</v>
      </c>
    </row>
    <row r="1306" spans="7:13" x14ac:dyDescent="0.25">
      <c r="G1306" s="43" t="s">
        <v>4440</v>
      </c>
      <c r="H1306" s="43" t="s">
        <v>2195</v>
      </c>
      <c r="I1306" s="43" t="s">
        <v>4440</v>
      </c>
      <c r="J1306" s="43">
        <v>3</v>
      </c>
      <c r="K1306" s="43" t="s">
        <v>72</v>
      </c>
      <c r="L1306" s="43">
        <v>21</v>
      </c>
      <c r="M1306" s="43">
        <v>1385</v>
      </c>
    </row>
    <row r="1307" spans="7:13" x14ac:dyDescent="0.25">
      <c r="G1307" s="43" t="s">
        <v>4441</v>
      </c>
      <c r="H1307" s="43" t="s">
        <v>2196</v>
      </c>
      <c r="I1307" s="43" t="s">
        <v>4441</v>
      </c>
      <c r="J1307" s="43">
        <v>2</v>
      </c>
      <c r="K1307" s="43" t="s">
        <v>72</v>
      </c>
      <c r="L1307" s="43">
        <v>21</v>
      </c>
      <c r="M1307" s="43">
        <v>1386</v>
      </c>
    </row>
    <row r="1308" spans="7:13" x14ac:dyDescent="0.25">
      <c r="G1308" s="43" t="s">
        <v>4442</v>
      </c>
      <c r="H1308" s="43" t="s">
        <v>2197</v>
      </c>
      <c r="I1308" s="43" t="s">
        <v>4442</v>
      </c>
      <c r="J1308" s="43">
        <v>3</v>
      </c>
      <c r="K1308" s="43" t="s">
        <v>72</v>
      </c>
      <c r="L1308" s="43">
        <v>21</v>
      </c>
      <c r="M1308" s="43">
        <v>1387</v>
      </c>
    </row>
    <row r="1309" spans="7:13" x14ac:dyDescent="0.25">
      <c r="G1309" s="43" t="s">
        <v>4443</v>
      </c>
      <c r="H1309" s="43" t="s">
        <v>2198</v>
      </c>
      <c r="I1309" s="43" t="s">
        <v>4443</v>
      </c>
      <c r="J1309" s="43">
        <v>3</v>
      </c>
      <c r="K1309" s="43" t="s">
        <v>72</v>
      </c>
      <c r="L1309" s="43">
        <v>21</v>
      </c>
      <c r="M1309" s="43">
        <v>1388</v>
      </c>
    </row>
    <row r="1310" spans="7:13" x14ac:dyDescent="0.25">
      <c r="G1310" s="43" t="s">
        <v>4444</v>
      </c>
      <c r="H1310" s="43" t="s">
        <v>2199</v>
      </c>
      <c r="I1310" s="43" t="s">
        <v>4444</v>
      </c>
      <c r="J1310" s="43">
        <v>3</v>
      </c>
      <c r="K1310" s="43" t="s">
        <v>72</v>
      </c>
      <c r="L1310" s="43">
        <v>21</v>
      </c>
      <c r="M1310" s="43">
        <v>1389</v>
      </c>
    </row>
    <row r="1311" spans="7:13" x14ac:dyDescent="0.25">
      <c r="G1311" s="43" t="s">
        <v>4445</v>
      </c>
      <c r="H1311" s="43" t="s">
        <v>2200</v>
      </c>
      <c r="I1311" s="43" t="s">
        <v>4445</v>
      </c>
      <c r="J1311" s="43">
        <v>3</v>
      </c>
      <c r="K1311" s="43" t="s">
        <v>72</v>
      </c>
      <c r="L1311" s="43">
        <v>21</v>
      </c>
      <c r="M1311" s="43">
        <v>1390</v>
      </c>
    </row>
    <row r="1312" spans="7:13" x14ac:dyDescent="0.25">
      <c r="G1312" s="43" t="s">
        <v>4446</v>
      </c>
      <c r="H1312" s="43" t="s">
        <v>2204</v>
      </c>
      <c r="I1312" s="43" t="s">
        <v>4446</v>
      </c>
      <c r="J1312" s="43">
        <v>2</v>
      </c>
      <c r="K1312" s="43" t="s">
        <v>72</v>
      </c>
      <c r="L1312" s="43">
        <v>21</v>
      </c>
      <c r="M1312" s="43">
        <v>1391</v>
      </c>
    </row>
    <row r="1313" spans="7:13" x14ac:dyDescent="0.25">
      <c r="G1313" s="43" t="s">
        <v>4447</v>
      </c>
      <c r="H1313" s="43" t="s">
        <v>2205</v>
      </c>
      <c r="I1313" s="43" t="s">
        <v>4447</v>
      </c>
      <c r="J1313" s="43">
        <v>3</v>
      </c>
      <c r="K1313" s="43" t="s">
        <v>72</v>
      </c>
      <c r="L1313" s="43">
        <v>21</v>
      </c>
      <c r="M1313" s="43">
        <v>1392</v>
      </c>
    </row>
    <row r="1314" spans="7:13" x14ac:dyDescent="0.25">
      <c r="G1314" s="43" t="s">
        <v>4448</v>
      </c>
      <c r="H1314" s="43" t="s">
        <v>2206</v>
      </c>
      <c r="I1314" s="43" t="s">
        <v>4448</v>
      </c>
      <c r="J1314" s="43">
        <v>3</v>
      </c>
      <c r="K1314" s="43" t="s">
        <v>72</v>
      </c>
      <c r="L1314" s="43">
        <v>21</v>
      </c>
      <c r="M1314" s="43">
        <v>1393</v>
      </c>
    </row>
    <row r="1315" spans="7:13" x14ac:dyDescent="0.25">
      <c r="G1315" s="43" t="s">
        <v>4449</v>
      </c>
      <c r="H1315" s="43" t="s">
        <v>2207</v>
      </c>
      <c r="I1315" s="43" t="s">
        <v>4449</v>
      </c>
      <c r="J1315" s="43">
        <v>3</v>
      </c>
      <c r="K1315" s="43" t="s">
        <v>72</v>
      </c>
      <c r="L1315" s="43">
        <v>21</v>
      </c>
      <c r="M1315" s="43">
        <v>1394</v>
      </c>
    </row>
    <row r="1316" spans="7:13" x14ac:dyDescent="0.25">
      <c r="G1316" s="43" t="s">
        <v>4450</v>
      </c>
      <c r="H1316" s="43" t="s">
        <v>4451</v>
      </c>
      <c r="I1316" s="43" t="s">
        <v>4450</v>
      </c>
      <c r="J1316" s="43">
        <v>1</v>
      </c>
      <c r="K1316" s="43" t="s">
        <v>72</v>
      </c>
      <c r="L1316" s="43">
        <v>21</v>
      </c>
      <c r="M1316" s="43">
        <v>1395</v>
      </c>
    </row>
    <row r="1317" spans="7:13" x14ac:dyDescent="0.25">
      <c r="G1317" s="43" t="s">
        <v>4452</v>
      </c>
      <c r="H1317" s="43" t="s">
        <v>4453</v>
      </c>
      <c r="I1317" s="43" t="s">
        <v>4452</v>
      </c>
      <c r="J1317" s="43">
        <v>2</v>
      </c>
      <c r="K1317" s="43" t="s">
        <v>72</v>
      </c>
      <c r="L1317" s="43">
        <v>21</v>
      </c>
      <c r="M1317" s="43">
        <v>1396</v>
      </c>
    </row>
    <row r="1318" spans="7:13" x14ac:dyDescent="0.25">
      <c r="G1318" s="43" t="s">
        <v>4454</v>
      </c>
      <c r="H1318" s="43" t="s">
        <v>2150</v>
      </c>
      <c r="I1318" s="43" t="s">
        <v>4454</v>
      </c>
      <c r="J1318" s="43">
        <v>3</v>
      </c>
      <c r="K1318" s="43" t="s">
        <v>72</v>
      </c>
      <c r="L1318" s="43">
        <v>21</v>
      </c>
      <c r="M1318" s="43">
        <v>1397</v>
      </c>
    </row>
    <row r="1319" spans="7:13" x14ac:dyDescent="0.25">
      <c r="G1319" s="43" t="s">
        <v>4455</v>
      </c>
      <c r="H1319" s="43" t="s">
        <v>2152</v>
      </c>
      <c r="I1319" s="43" t="s">
        <v>4455</v>
      </c>
      <c r="J1319" s="43">
        <v>3</v>
      </c>
      <c r="K1319" s="43" t="s">
        <v>72</v>
      </c>
      <c r="L1319" s="43">
        <v>21</v>
      </c>
      <c r="M1319" s="43">
        <v>1398</v>
      </c>
    </row>
    <row r="1320" spans="7:13" x14ac:dyDescent="0.25">
      <c r="G1320" s="43" t="s">
        <v>4456</v>
      </c>
      <c r="H1320" s="43" t="s">
        <v>2153</v>
      </c>
      <c r="I1320" s="43" t="s">
        <v>4456</v>
      </c>
      <c r="J1320" s="43">
        <v>3</v>
      </c>
      <c r="K1320" s="43" t="s">
        <v>72</v>
      </c>
      <c r="L1320" s="43">
        <v>21</v>
      </c>
      <c r="M1320" s="43">
        <v>1399</v>
      </c>
    </row>
    <row r="1321" spans="7:13" x14ac:dyDescent="0.25">
      <c r="G1321" s="43" t="s">
        <v>4457</v>
      </c>
      <c r="H1321" s="43" t="s">
        <v>4458</v>
      </c>
      <c r="I1321" s="43" t="s">
        <v>4457</v>
      </c>
      <c r="J1321" s="43">
        <v>2</v>
      </c>
      <c r="K1321" s="43" t="s">
        <v>72</v>
      </c>
      <c r="L1321" s="43">
        <v>21</v>
      </c>
      <c r="M1321" s="43">
        <v>1400</v>
      </c>
    </row>
    <row r="1322" spans="7:13" x14ac:dyDescent="0.25">
      <c r="G1322" s="43" t="s">
        <v>4459</v>
      </c>
      <c r="H1322" s="43" t="s">
        <v>2151</v>
      </c>
      <c r="I1322" s="43" t="s">
        <v>4459</v>
      </c>
      <c r="J1322" s="43">
        <v>3</v>
      </c>
      <c r="K1322" s="43" t="s">
        <v>72</v>
      </c>
      <c r="L1322" s="43">
        <v>21</v>
      </c>
      <c r="M1322" s="43">
        <v>1401</v>
      </c>
    </row>
    <row r="1323" spans="7:13" x14ac:dyDescent="0.25">
      <c r="G1323" s="43" t="s">
        <v>4460</v>
      </c>
      <c r="H1323" s="43" t="s">
        <v>2154</v>
      </c>
      <c r="I1323" s="43" t="s">
        <v>4460</v>
      </c>
      <c r="J1323" s="43">
        <v>3</v>
      </c>
      <c r="K1323" s="43" t="s">
        <v>72</v>
      </c>
      <c r="L1323" s="43">
        <v>21</v>
      </c>
      <c r="M1323" s="43">
        <v>1402</v>
      </c>
    </row>
    <row r="1324" spans="7:13" x14ac:dyDescent="0.25">
      <c r="G1324" s="43" t="s">
        <v>4461</v>
      </c>
      <c r="H1324" s="43" t="s">
        <v>2155</v>
      </c>
      <c r="I1324" s="43" t="s">
        <v>4461</v>
      </c>
      <c r="J1324" s="43">
        <v>3</v>
      </c>
      <c r="K1324" s="43" t="s">
        <v>72</v>
      </c>
      <c r="L1324" s="43">
        <v>21</v>
      </c>
      <c r="M1324" s="43">
        <v>1403</v>
      </c>
    </row>
    <row r="1325" spans="7:13" x14ac:dyDescent="0.25">
      <c r="G1325" s="43" t="s">
        <v>4462</v>
      </c>
      <c r="H1325" s="43" t="s">
        <v>2156</v>
      </c>
      <c r="I1325" s="43" t="s">
        <v>4462</v>
      </c>
      <c r="J1325" s="43">
        <v>3</v>
      </c>
      <c r="K1325" s="43" t="s">
        <v>72</v>
      </c>
      <c r="L1325" s="43">
        <v>21</v>
      </c>
      <c r="M1325" s="43">
        <v>1404</v>
      </c>
    </row>
    <row r="1326" spans="7:13" x14ac:dyDescent="0.25">
      <c r="G1326" s="43" t="s">
        <v>4463</v>
      </c>
      <c r="H1326" s="43" t="s">
        <v>2157</v>
      </c>
      <c r="I1326" s="43" t="s">
        <v>4463</v>
      </c>
      <c r="J1326" s="43">
        <v>3</v>
      </c>
      <c r="K1326" s="43" t="s">
        <v>72</v>
      </c>
      <c r="L1326" s="43">
        <v>21</v>
      </c>
      <c r="M1326" s="43">
        <v>1405</v>
      </c>
    </row>
    <row r="1327" spans="7:13" x14ac:dyDescent="0.25">
      <c r="G1327" s="43" t="s">
        <v>4464</v>
      </c>
      <c r="H1327" s="43" t="s">
        <v>3351</v>
      </c>
      <c r="I1327" s="43" t="s">
        <v>4464</v>
      </c>
      <c r="J1327" s="43">
        <v>3</v>
      </c>
      <c r="K1327" s="43" t="s">
        <v>72</v>
      </c>
      <c r="L1327" s="43">
        <v>21</v>
      </c>
      <c r="M1327" s="43">
        <v>1406</v>
      </c>
    </row>
    <row r="1328" spans="7:13" x14ac:dyDescent="0.25">
      <c r="G1328" s="43" t="s">
        <v>2287</v>
      </c>
      <c r="H1328" s="43" t="s">
        <v>4465</v>
      </c>
      <c r="I1328" s="43" t="s">
        <v>2287</v>
      </c>
      <c r="J1328" s="43">
        <v>1</v>
      </c>
      <c r="K1328" s="43" t="s">
        <v>74</v>
      </c>
      <c r="L1328" s="43">
        <v>22</v>
      </c>
      <c r="M1328" s="43">
        <v>1411</v>
      </c>
    </row>
    <row r="1329" spans="7:13" x14ac:dyDescent="0.25">
      <c r="G1329" s="43" t="s">
        <v>2288</v>
      </c>
      <c r="H1329" s="43" t="s">
        <v>2289</v>
      </c>
      <c r="I1329" s="43" t="s">
        <v>2288</v>
      </c>
      <c r="J1329" s="43">
        <v>2</v>
      </c>
      <c r="K1329" s="43" t="s">
        <v>74</v>
      </c>
      <c r="L1329" s="43">
        <v>22</v>
      </c>
      <c r="M1329" s="43">
        <v>1412</v>
      </c>
    </row>
    <row r="1330" spans="7:13" x14ac:dyDescent="0.25">
      <c r="G1330" s="43" t="s">
        <v>2290</v>
      </c>
      <c r="H1330" s="43" t="s">
        <v>2291</v>
      </c>
      <c r="I1330" s="43" t="s">
        <v>2290</v>
      </c>
      <c r="J1330" s="43">
        <v>3</v>
      </c>
      <c r="K1330" s="43" t="s">
        <v>74</v>
      </c>
      <c r="L1330" s="43">
        <v>22</v>
      </c>
      <c r="M1330" s="43">
        <v>1413</v>
      </c>
    </row>
    <row r="1331" spans="7:13" x14ac:dyDescent="0.25">
      <c r="G1331" s="43" t="s">
        <v>2292</v>
      </c>
      <c r="H1331" s="43" t="s">
        <v>2293</v>
      </c>
      <c r="I1331" s="43" t="s">
        <v>2292</v>
      </c>
      <c r="J1331" s="43">
        <v>3</v>
      </c>
      <c r="K1331" s="43" t="s">
        <v>74</v>
      </c>
      <c r="L1331" s="43">
        <v>22</v>
      </c>
      <c r="M1331" s="43">
        <v>1414</v>
      </c>
    </row>
    <row r="1332" spans="7:13" x14ac:dyDescent="0.25">
      <c r="G1332" s="43" t="s">
        <v>2294</v>
      </c>
      <c r="H1332" s="43" t="s">
        <v>2295</v>
      </c>
      <c r="I1332" s="43" t="s">
        <v>2294</v>
      </c>
      <c r="J1332" s="43">
        <v>3</v>
      </c>
      <c r="K1332" s="43" t="s">
        <v>74</v>
      </c>
      <c r="L1332" s="43">
        <v>22</v>
      </c>
      <c r="M1332" s="43">
        <v>1415</v>
      </c>
    </row>
    <row r="1333" spans="7:13" x14ac:dyDescent="0.25">
      <c r="G1333" s="43" t="s">
        <v>2296</v>
      </c>
      <c r="H1333" s="43" t="s">
        <v>2297</v>
      </c>
      <c r="I1333" s="43" t="s">
        <v>2296</v>
      </c>
      <c r="J1333" s="43">
        <v>3</v>
      </c>
      <c r="K1333" s="43" t="s">
        <v>74</v>
      </c>
      <c r="L1333" s="43">
        <v>22</v>
      </c>
      <c r="M1333" s="43">
        <v>1416</v>
      </c>
    </row>
    <row r="1334" spans="7:13" x14ac:dyDescent="0.25">
      <c r="G1334" s="43" t="s">
        <v>2298</v>
      </c>
      <c r="H1334" s="43" t="s">
        <v>2299</v>
      </c>
      <c r="I1334" s="43" t="s">
        <v>2298</v>
      </c>
      <c r="J1334" s="43">
        <v>3</v>
      </c>
      <c r="K1334" s="43" t="s">
        <v>74</v>
      </c>
      <c r="L1334" s="43">
        <v>22</v>
      </c>
      <c r="M1334" s="43">
        <v>1417</v>
      </c>
    </row>
    <row r="1335" spans="7:13" x14ac:dyDescent="0.25">
      <c r="G1335" s="43" t="s">
        <v>2300</v>
      </c>
      <c r="H1335" s="43" t="s">
        <v>2301</v>
      </c>
      <c r="I1335" s="43" t="s">
        <v>2300</v>
      </c>
      <c r="J1335" s="43">
        <v>3</v>
      </c>
      <c r="K1335" s="43" t="s">
        <v>74</v>
      </c>
      <c r="L1335" s="43">
        <v>22</v>
      </c>
      <c r="M1335" s="43">
        <v>1418</v>
      </c>
    </row>
    <row r="1336" spans="7:13" x14ac:dyDescent="0.25">
      <c r="G1336" s="43" t="s">
        <v>2302</v>
      </c>
      <c r="H1336" s="43" t="s">
        <v>2303</v>
      </c>
      <c r="I1336" s="43" t="s">
        <v>2302</v>
      </c>
      <c r="J1336" s="43">
        <v>3</v>
      </c>
      <c r="K1336" s="43" t="s">
        <v>74</v>
      </c>
      <c r="L1336" s="43">
        <v>22</v>
      </c>
      <c r="M1336" s="43">
        <v>1419</v>
      </c>
    </row>
    <row r="1337" spans="7:13" x14ac:dyDescent="0.25">
      <c r="G1337" s="43" t="s">
        <v>2304</v>
      </c>
      <c r="H1337" s="43" t="s">
        <v>2305</v>
      </c>
      <c r="I1337" s="43" t="s">
        <v>2304</v>
      </c>
      <c r="J1337" s="43">
        <v>3</v>
      </c>
      <c r="K1337" s="43" t="s">
        <v>74</v>
      </c>
      <c r="L1337" s="43">
        <v>22</v>
      </c>
      <c r="M1337" s="43">
        <v>1420</v>
      </c>
    </row>
    <row r="1338" spans="7:13" x14ac:dyDescent="0.25">
      <c r="G1338" s="43" t="s">
        <v>2306</v>
      </c>
      <c r="H1338" s="43" t="s">
        <v>2307</v>
      </c>
      <c r="I1338" s="43" t="s">
        <v>2306</v>
      </c>
      <c r="J1338" s="43">
        <v>2</v>
      </c>
      <c r="K1338" s="43" t="s">
        <v>74</v>
      </c>
      <c r="L1338" s="43">
        <v>22</v>
      </c>
      <c r="M1338" s="43">
        <v>1421</v>
      </c>
    </row>
    <row r="1339" spans="7:13" x14ac:dyDescent="0.25">
      <c r="G1339" s="43" t="s">
        <v>2308</v>
      </c>
      <c r="H1339" s="43" t="s">
        <v>2307</v>
      </c>
      <c r="I1339" s="43" t="s">
        <v>2308</v>
      </c>
      <c r="J1339" s="43">
        <v>3</v>
      </c>
      <c r="K1339" s="43" t="s">
        <v>74</v>
      </c>
      <c r="L1339" s="43">
        <v>22</v>
      </c>
      <c r="M1339" s="43">
        <v>1422</v>
      </c>
    </row>
    <row r="1340" spans="7:13" x14ac:dyDescent="0.25">
      <c r="G1340" s="43" t="s">
        <v>2309</v>
      </c>
      <c r="H1340" s="43" t="s">
        <v>2310</v>
      </c>
      <c r="I1340" s="43" t="s">
        <v>2309</v>
      </c>
      <c r="J1340" s="43">
        <v>2</v>
      </c>
      <c r="K1340" s="43" t="s">
        <v>74</v>
      </c>
      <c r="L1340" s="43">
        <v>22</v>
      </c>
      <c r="M1340" s="43">
        <v>1423</v>
      </c>
    </row>
    <row r="1341" spans="7:13" x14ac:dyDescent="0.25">
      <c r="G1341" s="43" t="s">
        <v>2311</v>
      </c>
      <c r="H1341" s="43" t="s">
        <v>2312</v>
      </c>
      <c r="I1341" s="43" t="s">
        <v>2311</v>
      </c>
      <c r="J1341" s="43">
        <v>3</v>
      </c>
      <c r="K1341" s="43" t="s">
        <v>74</v>
      </c>
      <c r="L1341" s="43">
        <v>22</v>
      </c>
      <c r="M1341" s="43">
        <v>1424</v>
      </c>
    </row>
    <row r="1342" spans="7:13" x14ac:dyDescent="0.25">
      <c r="G1342" s="43" t="s">
        <v>2313</v>
      </c>
      <c r="H1342" s="43" t="s">
        <v>2314</v>
      </c>
      <c r="I1342" s="43" t="s">
        <v>2313</v>
      </c>
      <c r="J1342" s="43">
        <v>3</v>
      </c>
      <c r="K1342" s="43" t="s">
        <v>74</v>
      </c>
      <c r="L1342" s="43">
        <v>22</v>
      </c>
      <c r="M1342" s="43">
        <v>1425</v>
      </c>
    </row>
    <row r="1343" spans="7:13" x14ac:dyDescent="0.25">
      <c r="G1343" s="43" t="s">
        <v>2315</v>
      </c>
      <c r="H1343" s="43" t="s">
        <v>2316</v>
      </c>
      <c r="I1343" s="43" t="s">
        <v>2315</v>
      </c>
      <c r="J1343" s="43">
        <v>3</v>
      </c>
      <c r="K1343" s="43" t="s">
        <v>74</v>
      </c>
      <c r="L1343" s="43">
        <v>22</v>
      </c>
      <c r="M1343" s="43">
        <v>1426</v>
      </c>
    </row>
    <row r="1344" spans="7:13" x14ac:dyDescent="0.25">
      <c r="G1344" s="43" t="s">
        <v>2317</v>
      </c>
      <c r="H1344" s="43" t="s">
        <v>2318</v>
      </c>
      <c r="I1344" s="43" t="s">
        <v>2317</v>
      </c>
      <c r="J1344" s="43">
        <v>3</v>
      </c>
      <c r="K1344" s="43" t="s">
        <v>74</v>
      </c>
      <c r="L1344" s="43">
        <v>22</v>
      </c>
      <c r="M1344" s="43">
        <v>1427</v>
      </c>
    </row>
    <row r="1345" spans="7:13" x14ac:dyDescent="0.25">
      <c r="G1345" s="43" t="s">
        <v>2319</v>
      </c>
      <c r="H1345" s="43" t="s">
        <v>2320</v>
      </c>
      <c r="I1345" s="43" t="s">
        <v>2319</v>
      </c>
      <c r="J1345" s="43">
        <v>3</v>
      </c>
      <c r="K1345" s="43" t="s">
        <v>74</v>
      </c>
      <c r="L1345" s="43">
        <v>22</v>
      </c>
      <c r="M1345" s="43">
        <v>1428</v>
      </c>
    </row>
    <row r="1346" spans="7:13" x14ac:dyDescent="0.25">
      <c r="G1346" s="43" t="s">
        <v>2321</v>
      </c>
      <c r="H1346" s="43" t="s">
        <v>2322</v>
      </c>
      <c r="I1346" s="43" t="s">
        <v>2321</v>
      </c>
      <c r="J1346" s="43">
        <v>3</v>
      </c>
      <c r="K1346" s="43" t="s">
        <v>74</v>
      </c>
      <c r="L1346" s="43">
        <v>22</v>
      </c>
      <c r="M1346" s="43">
        <v>1429</v>
      </c>
    </row>
    <row r="1347" spans="7:13" x14ac:dyDescent="0.25">
      <c r="G1347" s="43" t="s">
        <v>2323</v>
      </c>
      <c r="H1347" s="43" t="s">
        <v>2324</v>
      </c>
      <c r="I1347" s="43" t="s">
        <v>2323</v>
      </c>
      <c r="J1347" s="43">
        <v>3</v>
      </c>
      <c r="K1347" s="43" t="s">
        <v>74</v>
      </c>
      <c r="L1347" s="43">
        <v>22</v>
      </c>
      <c r="M1347" s="43">
        <v>1430</v>
      </c>
    </row>
    <row r="1348" spans="7:13" x14ac:dyDescent="0.25">
      <c r="G1348" s="43" t="s">
        <v>2325</v>
      </c>
      <c r="H1348" s="43" t="s">
        <v>2326</v>
      </c>
      <c r="I1348" s="43" t="s">
        <v>2325</v>
      </c>
      <c r="J1348" s="43">
        <v>3</v>
      </c>
      <c r="K1348" s="43" t="s">
        <v>74</v>
      </c>
      <c r="L1348" s="43">
        <v>22</v>
      </c>
      <c r="M1348" s="43">
        <v>1431</v>
      </c>
    </row>
    <row r="1349" spans="7:13" x14ac:dyDescent="0.25">
      <c r="G1349" s="43" t="s">
        <v>2327</v>
      </c>
      <c r="H1349" s="43" t="s">
        <v>2328</v>
      </c>
      <c r="I1349" s="43" t="s">
        <v>2327</v>
      </c>
      <c r="J1349" s="43">
        <v>2</v>
      </c>
      <c r="K1349" s="43" t="s">
        <v>74</v>
      </c>
      <c r="L1349" s="43">
        <v>22</v>
      </c>
      <c r="M1349" s="43">
        <v>1432</v>
      </c>
    </row>
    <row r="1350" spans="7:13" x14ac:dyDescent="0.25">
      <c r="G1350" s="43" t="s">
        <v>2329</v>
      </c>
      <c r="H1350" s="43" t="s">
        <v>4466</v>
      </c>
      <c r="I1350" s="43" t="s">
        <v>2329</v>
      </c>
      <c r="J1350" s="43">
        <v>3</v>
      </c>
      <c r="K1350" s="43" t="s">
        <v>74</v>
      </c>
      <c r="L1350" s="43">
        <v>22</v>
      </c>
      <c r="M1350" s="43">
        <v>1433</v>
      </c>
    </row>
    <row r="1351" spans="7:13" x14ac:dyDescent="0.25">
      <c r="G1351" s="43" t="s">
        <v>2330</v>
      </c>
      <c r="H1351" s="43" t="s">
        <v>2331</v>
      </c>
      <c r="I1351" s="43" t="s">
        <v>2330</v>
      </c>
      <c r="J1351" s="43">
        <v>2</v>
      </c>
      <c r="K1351" s="43" t="s">
        <v>74</v>
      </c>
      <c r="L1351" s="43">
        <v>22</v>
      </c>
      <c r="M1351" s="43">
        <v>1434</v>
      </c>
    </row>
    <row r="1352" spans="7:13" x14ac:dyDescent="0.25">
      <c r="G1352" s="43" t="s">
        <v>2332</v>
      </c>
      <c r="H1352" s="43" t="s">
        <v>2333</v>
      </c>
      <c r="I1352" s="43" t="s">
        <v>2332</v>
      </c>
      <c r="J1352" s="43">
        <v>3</v>
      </c>
      <c r="K1352" s="43" t="s">
        <v>74</v>
      </c>
      <c r="L1352" s="43">
        <v>22</v>
      </c>
      <c r="M1352" s="43">
        <v>1435</v>
      </c>
    </row>
    <row r="1353" spans="7:13" x14ac:dyDescent="0.25">
      <c r="G1353" s="43" t="s">
        <v>2334</v>
      </c>
      <c r="H1353" s="43" t="s">
        <v>2335</v>
      </c>
      <c r="I1353" s="43" t="s">
        <v>2334</v>
      </c>
      <c r="J1353" s="43">
        <v>3</v>
      </c>
      <c r="K1353" s="43" t="s">
        <v>74</v>
      </c>
      <c r="L1353" s="43">
        <v>22</v>
      </c>
      <c r="M1353" s="43">
        <v>1436</v>
      </c>
    </row>
    <row r="1354" spans="7:13" x14ac:dyDescent="0.25">
      <c r="G1354" s="43" t="s">
        <v>2336</v>
      </c>
      <c r="H1354" s="43" t="s">
        <v>2337</v>
      </c>
      <c r="I1354" s="43" t="s">
        <v>2336</v>
      </c>
      <c r="J1354" s="43">
        <v>3</v>
      </c>
      <c r="K1354" s="43" t="s">
        <v>74</v>
      </c>
      <c r="L1354" s="43">
        <v>22</v>
      </c>
      <c r="M1354" s="43">
        <v>1437</v>
      </c>
    </row>
    <row r="1355" spans="7:13" x14ac:dyDescent="0.25">
      <c r="G1355" s="43" t="s">
        <v>2338</v>
      </c>
      <c r="H1355" s="43" t="s">
        <v>2339</v>
      </c>
      <c r="I1355" s="43" t="s">
        <v>2338</v>
      </c>
      <c r="J1355" s="43">
        <v>3</v>
      </c>
      <c r="K1355" s="43" t="s">
        <v>74</v>
      </c>
      <c r="L1355" s="43">
        <v>22</v>
      </c>
      <c r="M1355" s="43">
        <v>1438</v>
      </c>
    </row>
    <row r="1356" spans="7:13" x14ac:dyDescent="0.25">
      <c r="G1356" s="43" t="s">
        <v>2340</v>
      </c>
      <c r="H1356" s="43" t="s">
        <v>2341</v>
      </c>
      <c r="I1356" s="43" t="s">
        <v>2340</v>
      </c>
      <c r="J1356" s="43">
        <v>3</v>
      </c>
      <c r="K1356" s="43" t="s">
        <v>74</v>
      </c>
      <c r="L1356" s="43">
        <v>22</v>
      </c>
      <c r="M1356" s="43">
        <v>1439</v>
      </c>
    </row>
    <row r="1357" spans="7:13" x14ac:dyDescent="0.25">
      <c r="G1357" s="43" t="s">
        <v>2342</v>
      </c>
      <c r="H1357" s="43" t="s">
        <v>2344</v>
      </c>
      <c r="I1357" s="43" t="s">
        <v>2342</v>
      </c>
      <c r="J1357" s="43">
        <v>1</v>
      </c>
      <c r="K1357" s="43" t="s">
        <v>74</v>
      </c>
      <c r="L1357" s="43">
        <v>22</v>
      </c>
      <c r="M1357" s="43">
        <v>1440</v>
      </c>
    </row>
    <row r="1358" spans="7:13" x14ac:dyDescent="0.25">
      <c r="G1358" s="43" t="s">
        <v>2343</v>
      </c>
      <c r="H1358" s="43" t="s">
        <v>4467</v>
      </c>
      <c r="I1358" s="43" t="s">
        <v>2343</v>
      </c>
      <c r="J1358" s="43">
        <v>2</v>
      </c>
      <c r="K1358" s="43" t="s">
        <v>74</v>
      </c>
      <c r="L1358" s="43">
        <v>22</v>
      </c>
      <c r="M1358" s="43">
        <v>1441</v>
      </c>
    </row>
    <row r="1359" spans="7:13" x14ac:dyDescent="0.25">
      <c r="G1359" s="43" t="s">
        <v>2345</v>
      </c>
      <c r="H1359" s="43" t="s">
        <v>4468</v>
      </c>
      <c r="I1359" s="43" t="s">
        <v>2345</v>
      </c>
      <c r="J1359" s="43">
        <v>3</v>
      </c>
      <c r="K1359" s="43" t="s">
        <v>74</v>
      </c>
      <c r="L1359" s="43">
        <v>22</v>
      </c>
      <c r="M1359" s="43">
        <v>1442</v>
      </c>
    </row>
    <row r="1360" spans="7:13" x14ac:dyDescent="0.25">
      <c r="G1360" s="43" t="s">
        <v>2346</v>
      </c>
      <c r="H1360" s="43" t="s">
        <v>2348</v>
      </c>
      <c r="I1360" s="43" t="s">
        <v>2346</v>
      </c>
      <c r="J1360" s="43">
        <v>1</v>
      </c>
      <c r="K1360" s="43" t="s">
        <v>74</v>
      </c>
      <c r="L1360" s="43">
        <v>22</v>
      </c>
      <c r="M1360" s="43">
        <v>1443</v>
      </c>
    </row>
    <row r="1361" spans="7:13" x14ac:dyDescent="0.25">
      <c r="G1361" s="43" t="s">
        <v>2347</v>
      </c>
      <c r="H1361" s="43" t="s">
        <v>4469</v>
      </c>
      <c r="I1361" s="43" t="s">
        <v>2347</v>
      </c>
      <c r="J1361" s="43">
        <v>2</v>
      </c>
      <c r="K1361" s="43" t="s">
        <v>74</v>
      </c>
      <c r="L1361" s="43">
        <v>22</v>
      </c>
      <c r="M1361" s="43">
        <v>1444</v>
      </c>
    </row>
    <row r="1362" spans="7:13" x14ac:dyDescent="0.25">
      <c r="G1362" s="43" t="s">
        <v>2349</v>
      </c>
      <c r="H1362" s="43" t="s">
        <v>4470</v>
      </c>
      <c r="I1362" s="43" t="s">
        <v>2349</v>
      </c>
      <c r="J1362" s="43">
        <v>3</v>
      </c>
      <c r="K1362" s="43" t="s">
        <v>74</v>
      </c>
      <c r="L1362" s="43">
        <v>22</v>
      </c>
      <c r="M1362" s="43">
        <v>1445</v>
      </c>
    </row>
    <row r="1363" spans="7:13" x14ac:dyDescent="0.25">
      <c r="G1363" s="43" t="s">
        <v>2350</v>
      </c>
      <c r="H1363" s="43" t="s">
        <v>4471</v>
      </c>
      <c r="I1363" s="43" t="s">
        <v>2350</v>
      </c>
      <c r="J1363" s="43">
        <v>1</v>
      </c>
      <c r="K1363" s="43" t="s">
        <v>76</v>
      </c>
      <c r="L1363" s="43">
        <v>23</v>
      </c>
      <c r="M1363" s="43">
        <v>1450</v>
      </c>
    </row>
    <row r="1364" spans="7:13" x14ac:dyDescent="0.25">
      <c r="G1364" s="43" t="s">
        <v>2351</v>
      </c>
      <c r="H1364" s="43" t="s">
        <v>2352</v>
      </c>
      <c r="I1364" s="43" t="s">
        <v>2351</v>
      </c>
      <c r="J1364" s="43">
        <v>2</v>
      </c>
      <c r="K1364" s="43" t="s">
        <v>76</v>
      </c>
      <c r="L1364" s="43">
        <v>23</v>
      </c>
      <c r="M1364" s="43">
        <v>1451</v>
      </c>
    </row>
    <row r="1365" spans="7:13" x14ac:dyDescent="0.25">
      <c r="G1365" s="43" t="s">
        <v>2353</v>
      </c>
      <c r="H1365" s="43" t="s">
        <v>2354</v>
      </c>
      <c r="I1365" s="43" t="s">
        <v>2353</v>
      </c>
      <c r="J1365" s="43">
        <v>3</v>
      </c>
      <c r="K1365" s="43" t="s">
        <v>76</v>
      </c>
      <c r="L1365" s="43">
        <v>23</v>
      </c>
      <c r="M1365" s="43">
        <v>1452</v>
      </c>
    </row>
    <row r="1366" spans="7:13" x14ac:dyDescent="0.25">
      <c r="G1366" s="43" t="s">
        <v>2355</v>
      </c>
      <c r="H1366" s="43" t="s">
        <v>2356</v>
      </c>
      <c r="I1366" s="43" t="s">
        <v>2355</v>
      </c>
      <c r="J1366" s="43">
        <v>3</v>
      </c>
      <c r="K1366" s="43" t="s">
        <v>76</v>
      </c>
      <c r="L1366" s="43">
        <v>23</v>
      </c>
      <c r="M1366" s="43">
        <v>1453</v>
      </c>
    </row>
    <row r="1367" spans="7:13" x14ac:dyDescent="0.25">
      <c r="G1367" s="43" t="s">
        <v>2357</v>
      </c>
      <c r="H1367" s="43" t="s">
        <v>2358</v>
      </c>
      <c r="I1367" s="43" t="s">
        <v>2357</v>
      </c>
      <c r="J1367" s="43">
        <v>3</v>
      </c>
      <c r="K1367" s="43" t="s">
        <v>76</v>
      </c>
      <c r="L1367" s="43">
        <v>23</v>
      </c>
      <c r="M1367" s="43">
        <v>1454</v>
      </c>
    </row>
    <row r="1368" spans="7:13" x14ac:dyDescent="0.25">
      <c r="G1368" s="43" t="s">
        <v>2359</v>
      </c>
      <c r="H1368" s="43" t="s">
        <v>2360</v>
      </c>
      <c r="I1368" s="43" t="s">
        <v>2359</v>
      </c>
      <c r="J1368" s="43">
        <v>3</v>
      </c>
      <c r="K1368" s="43" t="s">
        <v>76</v>
      </c>
      <c r="L1368" s="43">
        <v>23</v>
      </c>
      <c r="M1368" s="43">
        <v>1455</v>
      </c>
    </row>
    <row r="1369" spans="7:13" x14ac:dyDescent="0.25">
      <c r="G1369" s="43" t="s">
        <v>2361</v>
      </c>
      <c r="H1369" s="43" t="s">
        <v>2362</v>
      </c>
      <c r="I1369" s="43" t="s">
        <v>2361</v>
      </c>
      <c r="J1369" s="43">
        <v>3</v>
      </c>
      <c r="K1369" s="43" t="s">
        <v>76</v>
      </c>
      <c r="L1369" s="43">
        <v>23</v>
      </c>
      <c r="M1369" s="43">
        <v>1456</v>
      </c>
    </row>
    <row r="1370" spans="7:13" x14ac:dyDescent="0.25">
      <c r="G1370" s="43" t="s">
        <v>2363</v>
      </c>
      <c r="H1370" s="43" t="s">
        <v>2364</v>
      </c>
      <c r="I1370" s="43" t="s">
        <v>2363</v>
      </c>
      <c r="J1370" s="43">
        <v>3</v>
      </c>
      <c r="K1370" s="43" t="s">
        <v>76</v>
      </c>
      <c r="L1370" s="43">
        <v>23</v>
      </c>
      <c r="M1370" s="43">
        <v>1457</v>
      </c>
    </row>
    <row r="1371" spans="7:13" x14ac:dyDescent="0.25">
      <c r="G1371" s="43" t="s">
        <v>2365</v>
      </c>
      <c r="H1371" s="43" t="s">
        <v>2366</v>
      </c>
      <c r="I1371" s="43" t="s">
        <v>2365</v>
      </c>
      <c r="J1371" s="43">
        <v>2</v>
      </c>
      <c r="K1371" s="43" t="s">
        <v>76</v>
      </c>
      <c r="L1371" s="43">
        <v>23</v>
      </c>
      <c r="M1371" s="43">
        <v>1458</v>
      </c>
    </row>
    <row r="1372" spans="7:13" x14ac:dyDescent="0.25">
      <c r="G1372" s="43" t="s">
        <v>2367</v>
      </c>
      <c r="H1372" s="43" t="s">
        <v>2368</v>
      </c>
      <c r="I1372" s="43" t="s">
        <v>2367</v>
      </c>
      <c r="J1372" s="43">
        <v>3</v>
      </c>
      <c r="K1372" s="43" t="s">
        <v>76</v>
      </c>
      <c r="L1372" s="43">
        <v>23</v>
      </c>
      <c r="M1372" s="43">
        <v>1459</v>
      </c>
    </row>
    <row r="1373" spans="7:13" x14ac:dyDescent="0.25">
      <c r="G1373" s="43" t="s">
        <v>2369</v>
      </c>
      <c r="H1373" s="43" t="s">
        <v>2370</v>
      </c>
      <c r="I1373" s="43" t="s">
        <v>2369</v>
      </c>
      <c r="J1373" s="43">
        <v>3</v>
      </c>
      <c r="K1373" s="43" t="s">
        <v>76</v>
      </c>
      <c r="L1373" s="43">
        <v>23</v>
      </c>
      <c r="M1373" s="43">
        <v>1460</v>
      </c>
    </row>
    <row r="1374" spans="7:13" x14ac:dyDescent="0.25">
      <c r="G1374" s="43" t="s">
        <v>2371</v>
      </c>
      <c r="H1374" s="43" t="s">
        <v>2372</v>
      </c>
      <c r="I1374" s="43" t="s">
        <v>2371</v>
      </c>
      <c r="J1374" s="43">
        <v>3</v>
      </c>
      <c r="K1374" s="43" t="s">
        <v>76</v>
      </c>
      <c r="L1374" s="43">
        <v>23</v>
      </c>
      <c r="M1374" s="43">
        <v>1461</v>
      </c>
    </row>
    <row r="1375" spans="7:13" x14ac:dyDescent="0.25">
      <c r="G1375" s="43" t="s">
        <v>2373</v>
      </c>
      <c r="H1375" s="43" t="s">
        <v>2374</v>
      </c>
      <c r="I1375" s="43" t="s">
        <v>2373</v>
      </c>
      <c r="J1375" s="43">
        <v>3</v>
      </c>
      <c r="K1375" s="43" t="s">
        <v>76</v>
      </c>
      <c r="L1375" s="43">
        <v>23</v>
      </c>
      <c r="M1375" s="43">
        <v>1462</v>
      </c>
    </row>
    <row r="1376" spans="7:13" x14ac:dyDescent="0.25">
      <c r="G1376" s="43" t="s">
        <v>2375</v>
      </c>
      <c r="H1376" s="43" t="s">
        <v>2376</v>
      </c>
      <c r="I1376" s="43" t="s">
        <v>2375</v>
      </c>
      <c r="J1376" s="43">
        <v>3</v>
      </c>
      <c r="K1376" s="43" t="s">
        <v>76</v>
      </c>
      <c r="L1376" s="43">
        <v>23</v>
      </c>
      <c r="M1376" s="43">
        <v>1463</v>
      </c>
    </row>
    <row r="1377" spans="7:13" x14ac:dyDescent="0.25">
      <c r="G1377" s="43" t="s">
        <v>2377</v>
      </c>
      <c r="H1377" s="43" t="s">
        <v>2378</v>
      </c>
      <c r="I1377" s="43" t="s">
        <v>2377</v>
      </c>
      <c r="J1377" s="43">
        <v>3</v>
      </c>
      <c r="K1377" s="43" t="s">
        <v>76</v>
      </c>
      <c r="L1377" s="43">
        <v>23</v>
      </c>
      <c r="M1377" s="43">
        <v>1464</v>
      </c>
    </row>
    <row r="1378" spans="7:13" x14ac:dyDescent="0.25">
      <c r="G1378" s="43" t="s">
        <v>2379</v>
      </c>
      <c r="H1378" s="43" t="s">
        <v>4472</v>
      </c>
      <c r="I1378" s="43" t="s">
        <v>2379</v>
      </c>
      <c r="J1378" s="43">
        <v>1</v>
      </c>
      <c r="K1378" s="43" t="s">
        <v>76</v>
      </c>
      <c r="L1378" s="43">
        <v>23</v>
      </c>
      <c r="M1378" s="43">
        <v>1465</v>
      </c>
    </row>
    <row r="1379" spans="7:13" x14ac:dyDescent="0.25">
      <c r="G1379" s="43" t="s">
        <v>2380</v>
      </c>
      <c r="H1379" s="43" t="s">
        <v>2381</v>
      </c>
      <c r="I1379" s="43" t="s">
        <v>2380</v>
      </c>
      <c r="J1379" s="43">
        <v>2</v>
      </c>
      <c r="K1379" s="43" t="s">
        <v>76</v>
      </c>
      <c r="L1379" s="43">
        <v>23</v>
      </c>
      <c r="M1379" s="43">
        <v>1466</v>
      </c>
    </row>
    <row r="1380" spans="7:13" x14ac:dyDescent="0.25">
      <c r="G1380" s="43" t="s">
        <v>2382</v>
      </c>
      <c r="H1380" s="43" t="s">
        <v>2383</v>
      </c>
      <c r="I1380" s="43" t="s">
        <v>2382</v>
      </c>
      <c r="J1380" s="43">
        <v>3</v>
      </c>
      <c r="K1380" s="43" t="s">
        <v>76</v>
      </c>
      <c r="L1380" s="43">
        <v>23</v>
      </c>
      <c r="M1380" s="43">
        <v>1467</v>
      </c>
    </row>
    <row r="1381" spans="7:13" x14ac:dyDescent="0.25">
      <c r="G1381" s="43" t="s">
        <v>2384</v>
      </c>
      <c r="H1381" s="43" t="s">
        <v>2385</v>
      </c>
      <c r="I1381" s="43" t="s">
        <v>2384</v>
      </c>
      <c r="J1381" s="43">
        <v>3</v>
      </c>
      <c r="K1381" s="43" t="s">
        <v>76</v>
      </c>
      <c r="L1381" s="43">
        <v>23</v>
      </c>
      <c r="M1381" s="43">
        <v>1468</v>
      </c>
    </row>
    <row r="1382" spans="7:13" x14ac:dyDescent="0.25">
      <c r="G1382" s="43" t="s">
        <v>2386</v>
      </c>
      <c r="H1382" s="43" t="s">
        <v>2387</v>
      </c>
      <c r="I1382" s="43" t="s">
        <v>2386</v>
      </c>
      <c r="J1382" s="43">
        <v>3</v>
      </c>
      <c r="K1382" s="43" t="s">
        <v>76</v>
      </c>
      <c r="L1382" s="43">
        <v>23</v>
      </c>
      <c r="M1382" s="43">
        <v>1469</v>
      </c>
    </row>
    <row r="1383" spans="7:13" x14ac:dyDescent="0.25">
      <c r="G1383" s="43" t="s">
        <v>2388</v>
      </c>
      <c r="H1383" s="43" t="s">
        <v>2389</v>
      </c>
      <c r="I1383" s="43" t="s">
        <v>2388</v>
      </c>
      <c r="J1383" s="43">
        <v>3</v>
      </c>
      <c r="K1383" s="43" t="s">
        <v>76</v>
      </c>
      <c r="L1383" s="43">
        <v>23</v>
      </c>
      <c r="M1383" s="43">
        <v>1470</v>
      </c>
    </row>
    <row r="1384" spans="7:13" x14ac:dyDescent="0.25">
      <c r="G1384" s="43" t="s">
        <v>2390</v>
      </c>
      <c r="H1384" s="43" t="s">
        <v>2391</v>
      </c>
      <c r="I1384" s="43" t="s">
        <v>2390</v>
      </c>
      <c r="J1384" s="43">
        <v>3</v>
      </c>
      <c r="K1384" s="43" t="s">
        <v>76</v>
      </c>
      <c r="L1384" s="43">
        <v>23</v>
      </c>
      <c r="M1384" s="43">
        <v>1471</v>
      </c>
    </row>
    <row r="1385" spans="7:13" x14ac:dyDescent="0.25">
      <c r="G1385" s="43" t="s">
        <v>2392</v>
      </c>
      <c r="H1385" s="43" t="s">
        <v>2393</v>
      </c>
      <c r="I1385" s="43" t="s">
        <v>2392</v>
      </c>
      <c r="J1385" s="43">
        <v>3</v>
      </c>
      <c r="K1385" s="43" t="s">
        <v>76</v>
      </c>
      <c r="L1385" s="43">
        <v>23</v>
      </c>
      <c r="M1385" s="43">
        <v>1472</v>
      </c>
    </row>
    <row r="1386" spans="7:13" x14ac:dyDescent="0.25">
      <c r="G1386" s="43" t="s">
        <v>2394</v>
      </c>
      <c r="H1386" s="43" t="s">
        <v>2395</v>
      </c>
      <c r="I1386" s="43" t="s">
        <v>2394</v>
      </c>
      <c r="J1386" s="43">
        <v>2</v>
      </c>
      <c r="K1386" s="43" t="s">
        <v>76</v>
      </c>
      <c r="L1386" s="43">
        <v>23</v>
      </c>
      <c r="M1386" s="43">
        <v>1473</v>
      </c>
    </row>
    <row r="1387" spans="7:13" x14ac:dyDescent="0.25">
      <c r="G1387" s="43" t="s">
        <v>2396</v>
      </c>
      <c r="H1387" s="43" t="s">
        <v>2397</v>
      </c>
      <c r="I1387" s="43" t="s">
        <v>2396</v>
      </c>
      <c r="J1387" s="43">
        <v>3</v>
      </c>
      <c r="K1387" s="43" t="s">
        <v>76</v>
      </c>
      <c r="L1387" s="43">
        <v>23</v>
      </c>
      <c r="M1387" s="43">
        <v>1474</v>
      </c>
    </row>
    <row r="1388" spans="7:13" x14ac:dyDescent="0.25">
      <c r="G1388" s="43" t="s">
        <v>2398</v>
      </c>
      <c r="H1388" s="43" t="s">
        <v>2399</v>
      </c>
      <c r="I1388" s="43" t="s">
        <v>2398</v>
      </c>
      <c r="J1388" s="43">
        <v>3</v>
      </c>
      <c r="K1388" s="43" t="s">
        <v>76</v>
      </c>
      <c r="L1388" s="43">
        <v>23</v>
      </c>
      <c r="M1388" s="43">
        <v>1475</v>
      </c>
    </row>
    <row r="1389" spans="7:13" x14ac:dyDescent="0.25">
      <c r="G1389" s="43" t="s">
        <v>2400</v>
      </c>
      <c r="H1389" s="43" t="s">
        <v>2401</v>
      </c>
      <c r="I1389" s="43" t="s">
        <v>2400</v>
      </c>
      <c r="J1389" s="43">
        <v>3</v>
      </c>
      <c r="K1389" s="43" t="s">
        <v>76</v>
      </c>
      <c r="L1389" s="43">
        <v>23</v>
      </c>
      <c r="M1389" s="43">
        <v>1476</v>
      </c>
    </row>
    <row r="1390" spans="7:13" x14ac:dyDescent="0.25">
      <c r="G1390" s="43" t="s">
        <v>2402</v>
      </c>
      <c r="H1390" s="43" t="s">
        <v>2403</v>
      </c>
      <c r="I1390" s="43" t="s">
        <v>2402</v>
      </c>
      <c r="J1390" s="43">
        <v>3</v>
      </c>
      <c r="K1390" s="43" t="s">
        <v>76</v>
      </c>
      <c r="L1390" s="43">
        <v>23</v>
      </c>
      <c r="M1390" s="43">
        <v>1477</v>
      </c>
    </row>
    <row r="1391" spans="7:13" x14ac:dyDescent="0.25">
      <c r="G1391" s="43" t="s">
        <v>2404</v>
      </c>
      <c r="H1391" s="43" t="s">
        <v>2405</v>
      </c>
      <c r="I1391" s="43" t="s">
        <v>2404</v>
      </c>
      <c r="J1391" s="43">
        <v>3</v>
      </c>
      <c r="K1391" s="43" t="s">
        <v>76</v>
      </c>
      <c r="L1391" s="43">
        <v>23</v>
      </c>
      <c r="M1391" s="43">
        <v>1478</v>
      </c>
    </row>
    <row r="1392" spans="7:13" x14ac:dyDescent="0.25">
      <c r="G1392" s="43" t="s">
        <v>2406</v>
      </c>
      <c r="H1392" s="43" t="s">
        <v>2407</v>
      </c>
      <c r="I1392" s="43" t="s">
        <v>2406</v>
      </c>
      <c r="J1392" s="43">
        <v>3</v>
      </c>
      <c r="K1392" s="43" t="s">
        <v>76</v>
      </c>
      <c r="L1392" s="43">
        <v>23</v>
      </c>
      <c r="M1392" s="43">
        <v>1479</v>
      </c>
    </row>
    <row r="1393" spans="7:13" x14ac:dyDescent="0.25">
      <c r="G1393" s="43" t="s">
        <v>2408</v>
      </c>
      <c r="H1393" s="43" t="s">
        <v>4473</v>
      </c>
      <c r="I1393" s="43" t="s">
        <v>2408</v>
      </c>
      <c r="J1393" s="43">
        <v>1</v>
      </c>
      <c r="K1393" s="43" t="s">
        <v>76</v>
      </c>
      <c r="L1393" s="43">
        <v>23</v>
      </c>
      <c r="M1393" s="43">
        <v>1480</v>
      </c>
    </row>
    <row r="1394" spans="7:13" x14ac:dyDescent="0.25">
      <c r="G1394" s="43" t="s">
        <v>2409</v>
      </c>
      <c r="H1394" s="43" t="s">
        <v>4474</v>
      </c>
      <c r="I1394" s="43" t="s">
        <v>2409</v>
      </c>
      <c r="J1394" s="43">
        <v>2</v>
      </c>
      <c r="K1394" s="43" t="s">
        <v>76</v>
      </c>
      <c r="L1394" s="43">
        <v>23</v>
      </c>
      <c r="M1394" s="43">
        <v>1481</v>
      </c>
    </row>
    <row r="1395" spans="7:13" x14ac:dyDescent="0.25">
      <c r="G1395" s="43" t="s">
        <v>2410</v>
      </c>
      <c r="H1395" s="43" t="s">
        <v>2411</v>
      </c>
      <c r="I1395" s="43" t="s">
        <v>2410</v>
      </c>
      <c r="J1395" s="43">
        <v>3</v>
      </c>
      <c r="K1395" s="43" t="s">
        <v>76</v>
      </c>
      <c r="L1395" s="43">
        <v>23</v>
      </c>
      <c r="M1395" s="43">
        <v>1482</v>
      </c>
    </row>
    <row r="1396" spans="7:13" x14ac:dyDescent="0.25">
      <c r="G1396" s="43" t="s">
        <v>2412</v>
      </c>
      <c r="H1396" s="43" t="s">
        <v>2413</v>
      </c>
      <c r="I1396" s="43" t="s">
        <v>2412</v>
      </c>
      <c r="J1396" s="43">
        <v>3</v>
      </c>
      <c r="K1396" s="43" t="s">
        <v>76</v>
      </c>
      <c r="L1396" s="43">
        <v>23</v>
      </c>
      <c r="M1396" s="43">
        <v>1483</v>
      </c>
    </row>
    <row r="1397" spans="7:13" x14ac:dyDescent="0.25">
      <c r="G1397" s="43" t="s">
        <v>2414</v>
      </c>
      <c r="H1397" s="43" t="s">
        <v>2415</v>
      </c>
      <c r="I1397" s="43" t="s">
        <v>2414</v>
      </c>
      <c r="J1397" s="43">
        <v>3</v>
      </c>
      <c r="K1397" s="43" t="s">
        <v>76</v>
      </c>
      <c r="L1397" s="43">
        <v>23</v>
      </c>
      <c r="M1397" s="43">
        <v>1484</v>
      </c>
    </row>
    <row r="1398" spans="7:13" x14ac:dyDescent="0.25">
      <c r="G1398" s="43" t="s">
        <v>2416</v>
      </c>
      <c r="H1398" s="43" t="s">
        <v>2417</v>
      </c>
      <c r="I1398" s="43" t="s">
        <v>2416</v>
      </c>
      <c r="J1398" s="43">
        <v>3</v>
      </c>
      <c r="K1398" s="43" t="s">
        <v>76</v>
      </c>
      <c r="L1398" s="43">
        <v>23</v>
      </c>
      <c r="M1398" s="43">
        <v>1485</v>
      </c>
    </row>
    <row r="1399" spans="7:13" x14ac:dyDescent="0.25">
      <c r="G1399" s="43" t="s">
        <v>2418</v>
      </c>
      <c r="H1399" s="43" t="s">
        <v>2419</v>
      </c>
      <c r="I1399" s="43" t="s">
        <v>2418</v>
      </c>
      <c r="J1399" s="43">
        <v>3</v>
      </c>
      <c r="K1399" s="43" t="s">
        <v>76</v>
      </c>
      <c r="L1399" s="43">
        <v>23</v>
      </c>
      <c r="M1399" s="43">
        <v>1486</v>
      </c>
    </row>
    <row r="1400" spans="7:13" x14ac:dyDescent="0.25">
      <c r="G1400" s="43" t="s">
        <v>2420</v>
      </c>
      <c r="H1400" s="43" t="s">
        <v>2421</v>
      </c>
      <c r="I1400" s="43" t="s">
        <v>2420</v>
      </c>
      <c r="J1400" s="43">
        <v>3</v>
      </c>
      <c r="K1400" s="43" t="s">
        <v>76</v>
      </c>
      <c r="L1400" s="43">
        <v>23</v>
      </c>
      <c r="M1400" s="43">
        <v>1487</v>
      </c>
    </row>
    <row r="1401" spans="7:13" x14ac:dyDescent="0.25">
      <c r="G1401" s="43" t="s">
        <v>2422</v>
      </c>
      <c r="H1401" s="43" t="s">
        <v>2423</v>
      </c>
      <c r="I1401" s="43" t="s">
        <v>2422</v>
      </c>
      <c r="J1401" s="43">
        <v>3</v>
      </c>
      <c r="K1401" s="43" t="s">
        <v>76</v>
      </c>
      <c r="L1401" s="43">
        <v>23</v>
      </c>
      <c r="M1401" s="43">
        <v>1488</v>
      </c>
    </row>
    <row r="1402" spans="7:13" x14ac:dyDescent="0.25">
      <c r="G1402" s="43" t="s">
        <v>2424</v>
      </c>
      <c r="H1402" s="43" t="s">
        <v>4475</v>
      </c>
      <c r="I1402" s="43" t="s">
        <v>2424</v>
      </c>
      <c r="J1402" s="43">
        <v>2</v>
      </c>
      <c r="K1402" s="43" t="s">
        <v>76</v>
      </c>
      <c r="L1402" s="43">
        <v>23</v>
      </c>
      <c r="M1402" s="43">
        <v>1489</v>
      </c>
    </row>
    <row r="1403" spans="7:13" x14ac:dyDescent="0.25">
      <c r="G1403" s="43" t="s">
        <v>2425</v>
      </c>
      <c r="H1403" s="43" t="s">
        <v>2426</v>
      </c>
      <c r="I1403" s="43" t="s">
        <v>2425</v>
      </c>
      <c r="J1403" s="43">
        <v>3</v>
      </c>
      <c r="K1403" s="43" t="s">
        <v>76</v>
      </c>
      <c r="L1403" s="43">
        <v>23</v>
      </c>
      <c r="M1403" s="43">
        <v>1490</v>
      </c>
    </row>
    <row r="1404" spans="7:13" x14ac:dyDescent="0.25">
      <c r="G1404" s="43" t="s">
        <v>2427</v>
      </c>
      <c r="H1404" s="43" t="s">
        <v>2428</v>
      </c>
      <c r="I1404" s="43" t="s">
        <v>2427</v>
      </c>
      <c r="J1404" s="43">
        <v>3</v>
      </c>
      <c r="K1404" s="43" t="s">
        <v>76</v>
      </c>
      <c r="L1404" s="43">
        <v>23</v>
      </c>
      <c r="M1404" s="43">
        <v>1491</v>
      </c>
    </row>
    <row r="1405" spans="7:13" x14ac:dyDescent="0.25">
      <c r="G1405" s="43" t="s">
        <v>2429</v>
      </c>
      <c r="H1405" s="43" t="s">
        <v>4476</v>
      </c>
      <c r="I1405" s="43" t="s">
        <v>2429</v>
      </c>
      <c r="J1405" s="43">
        <v>1</v>
      </c>
      <c r="K1405" s="43" t="s">
        <v>76</v>
      </c>
      <c r="L1405" s="43">
        <v>23</v>
      </c>
      <c r="M1405" s="43">
        <v>1492</v>
      </c>
    </row>
    <row r="1406" spans="7:13" x14ac:dyDescent="0.25">
      <c r="G1406" s="43" t="s">
        <v>2430</v>
      </c>
      <c r="H1406" s="43" t="s">
        <v>2431</v>
      </c>
      <c r="I1406" s="43" t="s">
        <v>2430</v>
      </c>
      <c r="J1406" s="43">
        <v>2</v>
      </c>
      <c r="K1406" s="43" t="s">
        <v>76</v>
      </c>
      <c r="L1406" s="43">
        <v>23</v>
      </c>
      <c r="M1406" s="43">
        <v>1493</v>
      </c>
    </row>
    <row r="1407" spans="7:13" x14ac:dyDescent="0.25">
      <c r="G1407" s="43" t="s">
        <v>2432</v>
      </c>
      <c r="H1407" s="43" t="s">
        <v>2433</v>
      </c>
      <c r="I1407" s="43" t="s">
        <v>2432</v>
      </c>
      <c r="J1407" s="43">
        <v>3</v>
      </c>
      <c r="K1407" s="43" t="s">
        <v>76</v>
      </c>
      <c r="L1407" s="43">
        <v>23</v>
      </c>
      <c r="M1407" s="43">
        <v>1494</v>
      </c>
    </row>
    <row r="1408" spans="7:13" x14ac:dyDescent="0.25">
      <c r="G1408" s="43" t="s">
        <v>2434</v>
      </c>
      <c r="H1408" s="43" t="s">
        <v>2435</v>
      </c>
      <c r="I1408" s="43" t="s">
        <v>2434</v>
      </c>
      <c r="J1408" s="43">
        <v>3</v>
      </c>
      <c r="K1408" s="43" t="s">
        <v>76</v>
      </c>
      <c r="L1408" s="43">
        <v>23</v>
      </c>
      <c r="M1408" s="43">
        <v>1495</v>
      </c>
    </row>
    <row r="1409" spans="7:13" x14ac:dyDescent="0.25">
      <c r="G1409" s="43" t="s">
        <v>2436</v>
      </c>
      <c r="H1409" s="43" t="s">
        <v>2437</v>
      </c>
      <c r="I1409" s="43" t="s">
        <v>2436</v>
      </c>
      <c r="J1409" s="43">
        <v>3</v>
      </c>
      <c r="K1409" s="43" t="s">
        <v>76</v>
      </c>
      <c r="L1409" s="43">
        <v>23</v>
      </c>
      <c r="M1409" s="43">
        <v>1496</v>
      </c>
    </row>
    <row r="1410" spans="7:13" x14ac:dyDescent="0.25">
      <c r="G1410" s="43" t="s">
        <v>2438</v>
      </c>
      <c r="H1410" s="43" t="s">
        <v>2439</v>
      </c>
      <c r="I1410" s="43" t="s">
        <v>2438</v>
      </c>
      <c r="J1410" s="43">
        <v>3</v>
      </c>
      <c r="K1410" s="43" t="s">
        <v>76</v>
      </c>
      <c r="L1410" s="43">
        <v>23</v>
      </c>
      <c r="M1410" s="43">
        <v>1497</v>
      </c>
    </row>
    <row r="1411" spans="7:13" x14ac:dyDescent="0.25">
      <c r="G1411" s="43" t="s">
        <v>2440</v>
      </c>
      <c r="H1411" s="43" t="s">
        <v>2441</v>
      </c>
      <c r="I1411" s="43" t="s">
        <v>2440</v>
      </c>
      <c r="J1411" s="43">
        <v>3</v>
      </c>
      <c r="K1411" s="43" t="s">
        <v>76</v>
      </c>
      <c r="L1411" s="43">
        <v>23</v>
      </c>
      <c r="M1411" s="43">
        <v>1498</v>
      </c>
    </row>
    <row r="1412" spans="7:13" x14ac:dyDescent="0.25">
      <c r="G1412" s="43" t="s">
        <v>2442</v>
      </c>
      <c r="H1412" s="43" t="s">
        <v>2443</v>
      </c>
      <c r="I1412" s="43" t="s">
        <v>2442</v>
      </c>
      <c r="J1412" s="43">
        <v>2</v>
      </c>
      <c r="K1412" s="43" t="s">
        <v>76</v>
      </c>
      <c r="L1412" s="43">
        <v>23</v>
      </c>
      <c r="M1412" s="43">
        <v>1499</v>
      </c>
    </row>
    <row r="1413" spans="7:13" x14ac:dyDescent="0.25">
      <c r="G1413" s="43" t="s">
        <v>2444</v>
      </c>
      <c r="H1413" s="43" t="s">
        <v>2445</v>
      </c>
      <c r="I1413" s="43" t="s">
        <v>2444</v>
      </c>
      <c r="J1413" s="43">
        <v>3</v>
      </c>
      <c r="K1413" s="43" t="s">
        <v>76</v>
      </c>
      <c r="L1413" s="43">
        <v>23</v>
      </c>
      <c r="M1413" s="43">
        <v>1500</v>
      </c>
    </row>
    <row r="1414" spans="7:13" x14ac:dyDescent="0.25">
      <c r="G1414" s="43" t="s">
        <v>2446</v>
      </c>
      <c r="H1414" s="43" t="s">
        <v>2447</v>
      </c>
      <c r="I1414" s="43" t="s">
        <v>2446</v>
      </c>
      <c r="J1414" s="43">
        <v>3</v>
      </c>
      <c r="K1414" s="43" t="s">
        <v>76</v>
      </c>
      <c r="L1414" s="43">
        <v>23</v>
      </c>
      <c r="M1414" s="43">
        <v>1501</v>
      </c>
    </row>
    <row r="1415" spans="7:13" x14ac:dyDescent="0.25">
      <c r="G1415" s="43" t="s">
        <v>2448</v>
      </c>
      <c r="H1415" s="43" t="s">
        <v>2449</v>
      </c>
      <c r="I1415" s="43" t="s">
        <v>2448</v>
      </c>
      <c r="J1415" s="43">
        <v>3</v>
      </c>
      <c r="K1415" s="43" t="s">
        <v>76</v>
      </c>
      <c r="L1415" s="43">
        <v>23</v>
      </c>
      <c r="M1415" s="43">
        <v>1502</v>
      </c>
    </row>
    <row r="1416" spans="7:13" x14ac:dyDescent="0.25">
      <c r="G1416" s="43" t="s">
        <v>2450</v>
      </c>
      <c r="H1416" s="43" t="s">
        <v>2451</v>
      </c>
      <c r="I1416" s="43" t="s">
        <v>2450</v>
      </c>
      <c r="J1416" s="43">
        <v>3</v>
      </c>
      <c r="K1416" s="43" t="s">
        <v>76</v>
      </c>
      <c r="L1416" s="43">
        <v>23</v>
      </c>
      <c r="M1416" s="43">
        <v>1503</v>
      </c>
    </row>
    <row r="1417" spans="7:13" x14ac:dyDescent="0.25">
      <c r="G1417" s="43" t="s">
        <v>2452</v>
      </c>
      <c r="H1417" s="43" t="s">
        <v>4477</v>
      </c>
      <c r="I1417" s="43" t="s">
        <v>2452</v>
      </c>
      <c r="J1417" s="43">
        <v>1</v>
      </c>
      <c r="K1417" s="43" t="s">
        <v>77</v>
      </c>
      <c r="L1417" s="43">
        <v>24</v>
      </c>
      <c r="M1417" s="43">
        <v>1508</v>
      </c>
    </row>
    <row r="1418" spans="7:13" x14ac:dyDescent="0.25">
      <c r="G1418" s="43" t="s">
        <v>2453</v>
      </c>
      <c r="H1418" s="43" t="s">
        <v>2454</v>
      </c>
      <c r="I1418" s="43" t="s">
        <v>2453</v>
      </c>
      <c r="J1418" s="43">
        <v>2</v>
      </c>
      <c r="K1418" s="43" t="s">
        <v>77</v>
      </c>
      <c r="L1418" s="43">
        <v>24</v>
      </c>
      <c r="M1418" s="43">
        <v>1509</v>
      </c>
    </row>
    <row r="1419" spans="7:13" x14ac:dyDescent="0.25">
      <c r="G1419" s="43" t="s">
        <v>2455</v>
      </c>
      <c r="H1419" s="43" t="s">
        <v>2456</v>
      </c>
      <c r="I1419" s="43" t="s">
        <v>2455</v>
      </c>
      <c r="J1419" s="43">
        <v>3</v>
      </c>
      <c r="K1419" s="43" t="s">
        <v>77</v>
      </c>
      <c r="L1419" s="43">
        <v>24</v>
      </c>
      <c r="M1419" s="43">
        <v>1510</v>
      </c>
    </row>
    <row r="1420" spans="7:13" x14ac:dyDescent="0.25">
      <c r="G1420" s="43" t="s">
        <v>2457</v>
      </c>
      <c r="H1420" s="43" t="s">
        <v>2458</v>
      </c>
      <c r="I1420" s="43" t="s">
        <v>2457</v>
      </c>
      <c r="J1420" s="43">
        <v>3</v>
      </c>
      <c r="K1420" s="43" t="s">
        <v>77</v>
      </c>
      <c r="L1420" s="43">
        <v>24</v>
      </c>
      <c r="M1420" s="43">
        <v>1511</v>
      </c>
    </row>
    <row r="1421" spans="7:13" x14ac:dyDescent="0.25">
      <c r="G1421" s="43" t="s">
        <v>2459</v>
      </c>
      <c r="H1421" s="43" t="s">
        <v>2460</v>
      </c>
      <c r="I1421" s="43" t="s">
        <v>2459</v>
      </c>
      <c r="J1421" s="43">
        <v>3</v>
      </c>
      <c r="K1421" s="43" t="s">
        <v>77</v>
      </c>
      <c r="L1421" s="43">
        <v>24</v>
      </c>
      <c r="M1421" s="43">
        <v>1512</v>
      </c>
    </row>
    <row r="1422" spans="7:13" x14ac:dyDescent="0.25">
      <c r="G1422" s="43" t="s">
        <v>2461</v>
      </c>
      <c r="H1422" s="43" t="s">
        <v>2462</v>
      </c>
      <c r="I1422" s="43" t="s">
        <v>2461</v>
      </c>
      <c r="J1422" s="43">
        <v>3</v>
      </c>
      <c r="K1422" s="43" t="s">
        <v>77</v>
      </c>
      <c r="L1422" s="43">
        <v>24</v>
      </c>
      <c r="M1422" s="43">
        <v>1513</v>
      </c>
    </row>
    <row r="1423" spans="7:13" x14ac:dyDescent="0.25">
      <c r="G1423" s="43" t="s">
        <v>2463</v>
      </c>
      <c r="H1423" s="43" t="s">
        <v>2464</v>
      </c>
      <c r="I1423" s="43" t="s">
        <v>2463</v>
      </c>
      <c r="J1423" s="43">
        <v>3</v>
      </c>
      <c r="K1423" s="43" t="s">
        <v>77</v>
      </c>
      <c r="L1423" s="43">
        <v>24</v>
      </c>
      <c r="M1423" s="43">
        <v>1514</v>
      </c>
    </row>
    <row r="1424" spans="7:13" x14ac:dyDescent="0.25">
      <c r="G1424" s="43" t="s">
        <v>2465</v>
      </c>
      <c r="H1424" s="43" t="s">
        <v>2466</v>
      </c>
      <c r="I1424" s="43" t="s">
        <v>2465</v>
      </c>
      <c r="J1424" s="43">
        <v>3</v>
      </c>
      <c r="K1424" s="43" t="s">
        <v>77</v>
      </c>
      <c r="L1424" s="43">
        <v>24</v>
      </c>
      <c r="M1424" s="43">
        <v>1515</v>
      </c>
    </row>
    <row r="1425" spans="7:13" x14ac:dyDescent="0.25">
      <c r="G1425" s="43" t="s">
        <v>2467</v>
      </c>
      <c r="H1425" s="43" t="s">
        <v>2468</v>
      </c>
      <c r="I1425" s="43" t="s">
        <v>2467</v>
      </c>
      <c r="J1425" s="43">
        <v>3</v>
      </c>
      <c r="K1425" s="43" t="s">
        <v>77</v>
      </c>
      <c r="L1425" s="43">
        <v>24</v>
      </c>
      <c r="M1425" s="43">
        <v>1516</v>
      </c>
    </row>
    <row r="1426" spans="7:13" x14ac:dyDescent="0.25">
      <c r="G1426" s="43" t="s">
        <v>2469</v>
      </c>
      <c r="H1426" s="43" t="s">
        <v>2470</v>
      </c>
      <c r="I1426" s="43" t="s">
        <v>2469</v>
      </c>
      <c r="J1426" s="43">
        <v>3</v>
      </c>
      <c r="K1426" s="43" t="s">
        <v>77</v>
      </c>
      <c r="L1426" s="43">
        <v>24</v>
      </c>
      <c r="M1426" s="43">
        <v>1517</v>
      </c>
    </row>
    <row r="1427" spans="7:13" x14ac:dyDescent="0.25">
      <c r="G1427" s="43" t="s">
        <v>2471</v>
      </c>
      <c r="H1427" s="43" t="s">
        <v>2472</v>
      </c>
      <c r="I1427" s="43" t="s">
        <v>2471</v>
      </c>
      <c r="J1427" s="43">
        <v>2</v>
      </c>
      <c r="K1427" s="43" t="s">
        <v>77</v>
      </c>
      <c r="L1427" s="43">
        <v>24</v>
      </c>
      <c r="M1427" s="43">
        <v>1518</v>
      </c>
    </row>
    <row r="1428" spans="7:13" x14ac:dyDescent="0.25">
      <c r="G1428" s="43" t="s">
        <v>2473</v>
      </c>
      <c r="H1428" s="43" t="s">
        <v>2474</v>
      </c>
      <c r="I1428" s="43" t="s">
        <v>2473</v>
      </c>
      <c r="J1428" s="43">
        <v>3</v>
      </c>
      <c r="K1428" s="43" t="s">
        <v>77</v>
      </c>
      <c r="L1428" s="43">
        <v>24</v>
      </c>
      <c r="M1428" s="43">
        <v>1519</v>
      </c>
    </row>
    <row r="1429" spans="7:13" x14ac:dyDescent="0.25">
      <c r="G1429" s="43" t="s">
        <v>2475</v>
      </c>
      <c r="H1429" s="43" t="s">
        <v>2476</v>
      </c>
      <c r="I1429" s="43" t="s">
        <v>2475</v>
      </c>
      <c r="J1429" s="43">
        <v>3</v>
      </c>
      <c r="K1429" s="43" t="s">
        <v>77</v>
      </c>
      <c r="L1429" s="43">
        <v>24</v>
      </c>
      <c r="M1429" s="43">
        <v>1520</v>
      </c>
    </row>
    <row r="1430" spans="7:13" x14ac:dyDescent="0.25">
      <c r="G1430" s="43" t="s">
        <v>2477</v>
      </c>
      <c r="H1430" s="43" t="s">
        <v>2478</v>
      </c>
      <c r="I1430" s="43" t="s">
        <v>2477</v>
      </c>
      <c r="J1430" s="43">
        <v>3</v>
      </c>
      <c r="K1430" s="43" t="s">
        <v>77</v>
      </c>
      <c r="L1430" s="43">
        <v>24</v>
      </c>
      <c r="M1430" s="43">
        <v>1521</v>
      </c>
    </row>
    <row r="1431" spans="7:13" x14ac:dyDescent="0.25">
      <c r="G1431" s="43" t="s">
        <v>2479</v>
      </c>
      <c r="H1431" s="43" t="s">
        <v>2480</v>
      </c>
      <c r="I1431" s="43" t="s">
        <v>2479</v>
      </c>
      <c r="J1431" s="43">
        <v>3</v>
      </c>
      <c r="K1431" s="43" t="s">
        <v>77</v>
      </c>
      <c r="L1431" s="43">
        <v>24</v>
      </c>
      <c r="M1431" s="43">
        <v>1522</v>
      </c>
    </row>
    <row r="1432" spans="7:13" x14ac:dyDescent="0.25">
      <c r="G1432" s="43" t="s">
        <v>2481</v>
      </c>
      <c r="H1432" s="43" t="s">
        <v>4478</v>
      </c>
      <c r="I1432" s="43" t="s">
        <v>2481</v>
      </c>
      <c r="J1432" s="43">
        <v>1</v>
      </c>
      <c r="K1432" s="43" t="s">
        <v>79</v>
      </c>
      <c r="L1432" s="43">
        <v>25</v>
      </c>
      <c r="M1432" s="43">
        <v>1527</v>
      </c>
    </row>
    <row r="1433" spans="7:13" x14ac:dyDescent="0.25">
      <c r="G1433" s="43" t="s">
        <v>2482</v>
      </c>
      <c r="H1433" s="43" t="s">
        <v>2483</v>
      </c>
      <c r="I1433" s="43" t="s">
        <v>2482</v>
      </c>
      <c r="J1433" s="43">
        <v>2</v>
      </c>
      <c r="K1433" s="43" t="s">
        <v>79</v>
      </c>
      <c r="L1433" s="43">
        <v>25</v>
      </c>
      <c r="M1433" s="43">
        <v>1528</v>
      </c>
    </row>
    <row r="1434" spans="7:13" x14ac:dyDescent="0.25">
      <c r="G1434" s="43" t="s">
        <v>2484</v>
      </c>
      <c r="H1434" s="43" t="s">
        <v>4479</v>
      </c>
      <c r="I1434" s="43" t="s">
        <v>2484</v>
      </c>
      <c r="J1434" s="43">
        <v>3</v>
      </c>
      <c r="K1434" s="43" t="s">
        <v>79</v>
      </c>
      <c r="L1434" s="43">
        <v>25</v>
      </c>
      <c r="M1434" s="43">
        <v>1529</v>
      </c>
    </row>
    <row r="1435" spans="7:13" x14ac:dyDescent="0.25">
      <c r="G1435" s="43" t="s">
        <v>2485</v>
      </c>
      <c r="H1435" s="43" t="s">
        <v>2486</v>
      </c>
      <c r="I1435" s="43" t="s">
        <v>2485</v>
      </c>
      <c r="J1435" s="43">
        <v>2</v>
      </c>
      <c r="K1435" s="43" t="s">
        <v>79</v>
      </c>
      <c r="L1435" s="43">
        <v>25</v>
      </c>
      <c r="M1435" s="43">
        <v>1530</v>
      </c>
    </row>
    <row r="1436" spans="7:13" x14ac:dyDescent="0.25">
      <c r="G1436" s="43" t="s">
        <v>2487</v>
      </c>
      <c r="H1436" s="43" t="s">
        <v>2488</v>
      </c>
      <c r="I1436" s="43" t="s">
        <v>2487</v>
      </c>
      <c r="J1436" s="43">
        <v>3</v>
      </c>
      <c r="K1436" s="43" t="s">
        <v>79</v>
      </c>
      <c r="L1436" s="43">
        <v>25</v>
      </c>
      <c r="M1436" s="43">
        <v>1531</v>
      </c>
    </row>
    <row r="1437" spans="7:13" x14ac:dyDescent="0.25">
      <c r="G1437" s="43" t="s">
        <v>2489</v>
      </c>
      <c r="H1437" s="43" t="s">
        <v>2490</v>
      </c>
      <c r="I1437" s="43" t="s">
        <v>2489</v>
      </c>
      <c r="J1437" s="43">
        <v>3</v>
      </c>
      <c r="K1437" s="43" t="s">
        <v>79</v>
      </c>
      <c r="L1437" s="43">
        <v>25</v>
      </c>
      <c r="M1437" s="43">
        <v>1532</v>
      </c>
    </row>
    <row r="1438" spans="7:13" x14ac:dyDescent="0.25">
      <c r="G1438" s="43" t="s">
        <v>2491</v>
      </c>
      <c r="H1438" s="43" t="s">
        <v>2492</v>
      </c>
      <c r="I1438" s="43" t="s">
        <v>2491</v>
      </c>
      <c r="J1438" s="43">
        <v>3</v>
      </c>
      <c r="K1438" s="43" t="s">
        <v>79</v>
      </c>
      <c r="L1438" s="43">
        <v>25</v>
      </c>
      <c r="M1438" s="43">
        <v>1533</v>
      </c>
    </row>
    <row r="1439" spans="7:13" x14ac:dyDescent="0.25">
      <c r="G1439" s="43" t="s">
        <v>2493</v>
      </c>
      <c r="H1439" s="43" t="s">
        <v>2494</v>
      </c>
      <c r="I1439" s="43" t="s">
        <v>2493</v>
      </c>
      <c r="J1439" s="43">
        <v>2</v>
      </c>
      <c r="K1439" s="43" t="s">
        <v>79</v>
      </c>
      <c r="L1439" s="43">
        <v>25</v>
      </c>
      <c r="M1439" s="43">
        <v>1534</v>
      </c>
    </row>
    <row r="1440" spans="7:13" x14ac:dyDescent="0.25">
      <c r="G1440" s="43" t="s">
        <v>2495</v>
      </c>
      <c r="H1440" s="43" t="s">
        <v>2496</v>
      </c>
      <c r="I1440" s="43" t="s">
        <v>2495</v>
      </c>
      <c r="J1440" s="43">
        <v>3</v>
      </c>
      <c r="K1440" s="43" t="s">
        <v>79</v>
      </c>
      <c r="L1440" s="43">
        <v>25</v>
      </c>
      <c r="M1440" s="43">
        <v>1535</v>
      </c>
    </row>
    <row r="1441" spans="7:13" x14ac:dyDescent="0.25">
      <c r="G1441" s="43" t="s">
        <v>2497</v>
      </c>
      <c r="H1441" s="43" t="s">
        <v>2498</v>
      </c>
      <c r="I1441" s="43" t="s">
        <v>2497</v>
      </c>
      <c r="J1441" s="43">
        <v>3</v>
      </c>
      <c r="K1441" s="43" t="s">
        <v>79</v>
      </c>
      <c r="L1441" s="43">
        <v>25</v>
      </c>
      <c r="M1441" s="43">
        <v>1536</v>
      </c>
    </row>
    <row r="1442" spans="7:13" x14ac:dyDescent="0.25">
      <c r="G1442" s="43" t="s">
        <v>2499</v>
      </c>
      <c r="H1442" s="43" t="s">
        <v>2500</v>
      </c>
      <c r="I1442" s="43" t="s">
        <v>2499</v>
      </c>
      <c r="J1442" s="43">
        <v>2</v>
      </c>
      <c r="K1442" s="43" t="s">
        <v>79</v>
      </c>
      <c r="L1442" s="43">
        <v>25</v>
      </c>
      <c r="M1442" s="43">
        <v>1537</v>
      </c>
    </row>
    <row r="1443" spans="7:13" x14ac:dyDescent="0.25">
      <c r="G1443" s="43" t="s">
        <v>2501</v>
      </c>
      <c r="H1443" s="43" t="s">
        <v>2502</v>
      </c>
      <c r="I1443" s="43" t="s">
        <v>2501</v>
      </c>
      <c r="J1443" s="43">
        <v>3</v>
      </c>
      <c r="K1443" s="43" t="s">
        <v>79</v>
      </c>
      <c r="L1443" s="43">
        <v>25</v>
      </c>
      <c r="M1443" s="43">
        <v>1538</v>
      </c>
    </row>
    <row r="1444" spans="7:13" x14ac:dyDescent="0.25">
      <c r="G1444" s="43" t="s">
        <v>2503</v>
      </c>
      <c r="H1444" s="43" t="s">
        <v>2504</v>
      </c>
      <c r="I1444" s="43" t="s">
        <v>2503</v>
      </c>
      <c r="J1444" s="43">
        <v>3</v>
      </c>
      <c r="K1444" s="43" t="s">
        <v>79</v>
      </c>
      <c r="L1444" s="43">
        <v>25</v>
      </c>
      <c r="M1444" s="43">
        <v>1539</v>
      </c>
    </row>
    <row r="1445" spans="7:13" x14ac:dyDescent="0.25">
      <c r="G1445" s="43" t="s">
        <v>2505</v>
      </c>
      <c r="H1445" s="43" t="s">
        <v>4480</v>
      </c>
      <c r="I1445" s="43" t="s">
        <v>2505</v>
      </c>
      <c r="J1445" s="43">
        <v>1</v>
      </c>
      <c r="K1445" s="43" t="s">
        <v>81</v>
      </c>
      <c r="L1445" s="43">
        <v>26</v>
      </c>
      <c r="M1445" s="43">
        <v>1544</v>
      </c>
    </row>
    <row r="1446" spans="7:13" x14ac:dyDescent="0.25">
      <c r="G1446" s="43" t="s">
        <v>2506</v>
      </c>
      <c r="H1446" s="43" t="s">
        <v>2507</v>
      </c>
      <c r="I1446" s="43" t="s">
        <v>2506</v>
      </c>
      <c r="J1446" s="43">
        <v>2</v>
      </c>
      <c r="K1446" s="43" t="s">
        <v>81</v>
      </c>
      <c r="L1446" s="43">
        <v>26</v>
      </c>
      <c r="M1446" s="43">
        <v>1545</v>
      </c>
    </row>
    <row r="1447" spans="7:13" x14ac:dyDescent="0.25">
      <c r="G1447" s="43" t="s">
        <v>2508</v>
      </c>
      <c r="H1447" s="43" t="s">
        <v>2509</v>
      </c>
      <c r="I1447" s="43" t="s">
        <v>2508</v>
      </c>
      <c r="J1447" s="43">
        <v>3</v>
      </c>
      <c r="K1447" s="43" t="s">
        <v>81</v>
      </c>
      <c r="L1447" s="43">
        <v>26</v>
      </c>
      <c r="M1447" s="43">
        <v>1546</v>
      </c>
    </row>
    <row r="1448" spans="7:13" x14ac:dyDescent="0.25">
      <c r="G1448" s="43" t="s">
        <v>2510</v>
      </c>
      <c r="H1448" s="43" t="s">
        <v>2511</v>
      </c>
      <c r="I1448" s="43" t="s">
        <v>2510</v>
      </c>
      <c r="J1448" s="43">
        <v>3</v>
      </c>
      <c r="K1448" s="43" t="s">
        <v>81</v>
      </c>
      <c r="L1448" s="43">
        <v>26</v>
      </c>
      <c r="M1448" s="43">
        <v>1547</v>
      </c>
    </row>
    <row r="1449" spans="7:13" x14ac:dyDescent="0.25">
      <c r="G1449" s="43" t="s">
        <v>2512</v>
      </c>
      <c r="H1449" s="43" t="s">
        <v>2513</v>
      </c>
      <c r="I1449" s="43" t="s">
        <v>2512</v>
      </c>
      <c r="J1449" s="43">
        <v>3</v>
      </c>
      <c r="K1449" s="43" t="s">
        <v>81</v>
      </c>
      <c r="L1449" s="43">
        <v>26</v>
      </c>
      <c r="M1449" s="43">
        <v>1548</v>
      </c>
    </row>
    <row r="1450" spans="7:13" x14ac:dyDescent="0.25">
      <c r="G1450" s="43" t="s">
        <v>2514</v>
      </c>
      <c r="H1450" s="43" t="s">
        <v>2515</v>
      </c>
      <c r="I1450" s="43" t="s">
        <v>2514</v>
      </c>
      <c r="J1450" s="43">
        <v>3</v>
      </c>
      <c r="K1450" s="43" t="s">
        <v>81</v>
      </c>
      <c r="L1450" s="43">
        <v>26</v>
      </c>
      <c r="M1450" s="43">
        <v>1549</v>
      </c>
    </row>
    <row r="1451" spans="7:13" x14ac:dyDescent="0.25">
      <c r="G1451" s="43" t="s">
        <v>2516</v>
      </c>
      <c r="H1451" s="43" t="s">
        <v>2517</v>
      </c>
      <c r="I1451" s="43" t="s">
        <v>2516</v>
      </c>
      <c r="J1451" s="43">
        <v>3</v>
      </c>
      <c r="K1451" s="43" t="s">
        <v>81</v>
      </c>
      <c r="L1451" s="43">
        <v>26</v>
      </c>
      <c r="M1451" s="43">
        <v>1550</v>
      </c>
    </row>
    <row r="1452" spans="7:13" x14ac:dyDescent="0.25">
      <c r="G1452" s="43" t="s">
        <v>2518</v>
      </c>
      <c r="H1452" s="43" t="s">
        <v>2519</v>
      </c>
      <c r="I1452" s="43" t="s">
        <v>2518</v>
      </c>
      <c r="J1452" s="43">
        <v>2</v>
      </c>
      <c r="K1452" s="43" t="s">
        <v>81</v>
      </c>
      <c r="L1452" s="43">
        <v>26</v>
      </c>
      <c r="M1452" s="43">
        <v>1551</v>
      </c>
    </row>
    <row r="1453" spans="7:13" x14ac:dyDescent="0.25">
      <c r="G1453" s="43" t="s">
        <v>2520</v>
      </c>
      <c r="H1453" s="43" t="s">
        <v>4481</v>
      </c>
      <c r="I1453" s="43" t="s">
        <v>2520</v>
      </c>
      <c r="J1453" s="43">
        <v>3</v>
      </c>
      <c r="K1453" s="43" t="s">
        <v>81</v>
      </c>
      <c r="L1453" s="43">
        <v>26</v>
      </c>
      <c r="M1453" s="43">
        <v>1552</v>
      </c>
    </row>
    <row r="1454" spans="7:13" x14ac:dyDescent="0.25">
      <c r="G1454" s="43" t="s">
        <v>2521</v>
      </c>
      <c r="H1454" s="43" t="s">
        <v>2522</v>
      </c>
      <c r="I1454" s="43" t="s">
        <v>2521</v>
      </c>
      <c r="J1454" s="43">
        <v>2</v>
      </c>
      <c r="K1454" s="43" t="s">
        <v>81</v>
      </c>
      <c r="L1454" s="43">
        <v>26</v>
      </c>
      <c r="M1454" s="43">
        <v>1553</v>
      </c>
    </row>
    <row r="1455" spans="7:13" x14ac:dyDescent="0.25">
      <c r="G1455" s="43" t="s">
        <v>2523</v>
      </c>
      <c r="H1455" s="43" t="s">
        <v>2524</v>
      </c>
      <c r="I1455" s="43" t="s">
        <v>2523</v>
      </c>
      <c r="J1455" s="43">
        <v>3</v>
      </c>
      <c r="K1455" s="43" t="s">
        <v>81</v>
      </c>
      <c r="L1455" s="43">
        <v>26</v>
      </c>
      <c r="M1455" s="43">
        <v>1554</v>
      </c>
    </row>
    <row r="1456" spans="7:13" x14ac:dyDescent="0.25">
      <c r="G1456" s="43" t="s">
        <v>2525</v>
      </c>
      <c r="H1456" s="43" t="s">
        <v>2526</v>
      </c>
      <c r="I1456" s="43" t="s">
        <v>2525</v>
      </c>
      <c r="J1456" s="43">
        <v>3</v>
      </c>
      <c r="K1456" s="43" t="s">
        <v>81</v>
      </c>
      <c r="L1456" s="43">
        <v>26</v>
      </c>
      <c r="M1456" s="43">
        <v>1555</v>
      </c>
    </row>
    <row r="1457" spans="7:13" x14ac:dyDescent="0.25">
      <c r="G1457" s="43" t="s">
        <v>2527</v>
      </c>
      <c r="H1457" s="43" t="s">
        <v>2528</v>
      </c>
      <c r="I1457" s="43" t="s">
        <v>2527</v>
      </c>
      <c r="J1457" s="43">
        <v>3</v>
      </c>
      <c r="K1457" s="43" t="s">
        <v>81</v>
      </c>
      <c r="L1457" s="43">
        <v>26</v>
      </c>
      <c r="M1457" s="43">
        <v>1556</v>
      </c>
    </row>
    <row r="1458" spans="7:13" x14ac:dyDescent="0.25">
      <c r="G1458" s="43" t="s">
        <v>2529</v>
      </c>
      <c r="H1458" s="43" t="s">
        <v>2530</v>
      </c>
      <c r="I1458" s="43" t="s">
        <v>2529</v>
      </c>
      <c r="J1458" s="43">
        <v>3</v>
      </c>
      <c r="K1458" s="43" t="s">
        <v>81</v>
      </c>
      <c r="L1458" s="43">
        <v>26</v>
      </c>
      <c r="M1458" s="43">
        <v>1557</v>
      </c>
    </row>
    <row r="1459" spans="7:13" x14ac:dyDescent="0.25">
      <c r="G1459" s="43" t="s">
        <v>2531</v>
      </c>
      <c r="H1459" s="43" t="s">
        <v>2532</v>
      </c>
      <c r="I1459" s="43" t="s">
        <v>2531</v>
      </c>
      <c r="J1459" s="43">
        <v>3</v>
      </c>
      <c r="K1459" s="43" t="s">
        <v>81</v>
      </c>
      <c r="L1459" s="43">
        <v>26</v>
      </c>
      <c r="M1459" s="43">
        <v>1558</v>
      </c>
    </row>
    <row r="1460" spans="7:13" x14ac:dyDescent="0.25">
      <c r="G1460" s="43" t="s">
        <v>2533</v>
      </c>
      <c r="H1460" s="43" t="s">
        <v>2534</v>
      </c>
      <c r="I1460" s="43" t="s">
        <v>2533</v>
      </c>
      <c r="J1460" s="43">
        <v>2</v>
      </c>
      <c r="K1460" s="43" t="s">
        <v>81</v>
      </c>
      <c r="L1460" s="43">
        <v>26</v>
      </c>
      <c r="M1460" s="43">
        <v>1559</v>
      </c>
    </row>
    <row r="1461" spans="7:13" x14ac:dyDescent="0.25">
      <c r="G1461" s="43" t="s">
        <v>2535</v>
      </c>
      <c r="H1461" s="43" t="s">
        <v>2536</v>
      </c>
      <c r="I1461" s="43" t="s">
        <v>2535</v>
      </c>
      <c r="J1461" s="43">
        <v>3</v>
      </c>
      <c r="K1461" s="43" t="s">
        <v>81</v>
      </c>
      <c r="L1461" s="43">
        <v>26</v>
      </c>
      <c r="M1461" s="43">
        <v>1560</v>
      </c>
    </row>
    <row r="1462" spans="7:13" x14ac:dyDescent="0.25">
      <c r="G1462" s="43" t="s">
        <v>2537</v>
      </c>
      <c r="H1462" s="43" t="s">
        <v>2538</v>
      </c>
      <c r="I1462" s="43" t="s">
        <v>2537</v>
      </c>
      <c r="J1462" s="43">
        <v>3</v>
      </c>
      <c r="K1462" s="43" t="s">
        <v>81</v>
      </c>
      <c r="L1462" s="43">
        <v>26</v>
      </c>
      <c r="M1462" s="43">
        <v>1561</v>
      </c>
    </row>
    <row r="1463" spans="7:13" x14ac:dyDescent="0.25">
      <c r="G1463" s="43" t="s">
        <v>2539</v>
      </c>
      <c r="H1463" s="43" t="s">
        <v>2540</v>
      </c>
      <c r="I1463" s="43" t="s">
        <v>2539</v>
      </c>
      <c r="J1463" s="43">
        <v>3</v>
      </c>
      <c r="K1463" s="43" t="s">
        <v>81</v>
      </c>
      <c r="L1463" s="43">
        <v>26</v>
      </c>
      <c r="M1463" s="43">
        <v>1562</v>
      </c>
    </row>
    <row r="1464" spans="7:13" x14ac:dyDescent="0.25">
      <c r="G1464" s="43" t="s">
        <v>2542</v>
      </c>
      <c r="H1464" s="43" t="s">
        <v>2543</v>
      </c>
      <c r="I1464" s="43" t="s">
        <v>2542</v>
      </c>
      <c r="J1464" s="43">
        <v>3</v>
      </c>
      <c r="K1464" s="43" t="s">
        <v>81</v>
      </c>
      <c r="L1464" s="43">
        <v>26</v>
      </c>
      <c r="M1464" s="43">
        <v>1563</v>
      </c>
    </row>
    <row r="1465" spans="7:13" x14ac:dyDescent="0.25">
      <c r="G1465" s="43" t="s">
        <v>2545</v>
      </c>
      <c r="H1465" s="43" t="s">
        <v>2546</v>
      </c>
      <c r="I1465" s="43" t="s">
        <v>2545</v>
      </c>
      <c r="J1465" s="43">
        <v>3</v>
      </c>
      <c r="K1465" s="43" t="s">
        <v>81</v>
      </c>
      <c r="L1465" s="43">
        <v>26</v>
      </c>
      <c r="M1465" s="43">
        <v>1564</v>
      </c>
    </row>
    <row r="1466" spans="7:13" x14ac:dyDescent="0.25">
      <c r="G1466" s="43" t="s">
        <v>4482</v>
      </c>
      <c r="H1466" s="43" t="s">
        <v>2541</v>
      </c>
      <c r="I1466" s="43" t="s">
        <v>4482</v>
      </c>
      <c r="J1466" s="43">
        <v>3</v>
      </c>
      <c r="K1466" s="43" t="s">
        <v>81</v>
      </c>
      <c r="L1466" s="43">
        <v>26</v>
      </c>
      <c r="M1466" s="43">
        <v>1565</v>
      </c>
    </row>
    <row r="1467" spans="7:13" x14ac:dyDescent="0.25">
      <c r="G1467" s="43" t="s">
        <v>4483</v>
      </c>
      <c r="H1467" s="43" t="s">
        <v>2544</v>
      </c>
      <c r="I1467" s="43" t="s">
        <v>4483</v>
      </c>
      <c r="J1467" s="43">
        <v>3</v>
      </c>
      <c r="K1467" s="43" t="s">
        <v>81</v>
      </c>
      <c r="L1467" s="43">
        <v>26</v>
      </c>
      <c r="M1467" s="43">
        <v>1566</v>
      </c>
    </row>
    <row r="1468" spans="7:13" x14ac:dyDescent="0.25">
      <c r="G1468" s="43" t="s">
        <v>2547</v>
      </c>
      <c r="H1468" s="43" t="s">
        <v>2549</v>
      </c>
      <c r="I1468" s="43" t="s">
        <v>2547</v>
      </c>
      <c r="J1468" s="43">
        <v>1</v>
      </c>
      <c r="K1468" s="43" t="s">
        <v>81</v>
      </c>
      <c r="L1468" s="43">
        <v>26</v>
      </c>
      <c r="M1468" s="43">
        <v>1567</v>
      </c>
    </row>
    <row r="1469" spans="7:13" x14ac:dyDescent="0.25">
      <c r="G1469" s="43" t="s">
        <v>2548</v>
      </c>
      <c r="H1469" s="43" t="s">
        <v>4484</v>
      </c>
      <c r="I1469" s="43" t="s">
        <v>2548</v>
      </c>
      <c r="J1469" s="43">
        <v>2</v>
      </c>
      <c r="K1469" s="43" t="s">
        <v>81</v>
      </c>
      <c r="L1469" s="43">
        <v>26</v>
      </c>
      <c r="M1469" s="43">
        <v>1568</v>
      </c>
    </row>
    <row r="1470" spans="7:13" x14ac:dyDescent="0.25">
      <c r="G1470" s="43" t="s">
        <v>2550</v>
      </c>
      <c r="H1470" s="43" t="s">
        <v>4485</v>
      </c>
      <c r="I1470" s="43" t="s">
        <v>2550</v>
      </c>
      <c r="J1470" s="43">
        <v>3</v>
      </c>
      <c r="K1470" s="43" t="s">
        <v>81</v>
      </c>
      <c r="L1470" s="43">
        <v>26</v>
      </c>
      <c r="M1470" s="43">
        <v>1569</v>
      </c>
    </row>
    <row r="1471" spans="7:13" x14ac:dyDescent="0.25">
      <c r="G1471" s="43" t="s">
        <v>2551</v>
      </c>
      <c r="H1471" s="43" t="s">
        <v>4486</v>
      </c>
      <c r="I1471" s="43" t="s">
        <v>2551</v>
      </c>
      <c r="J1471" s="43">
        <v>1</v>
      </c>
      <c r="K1471" s="43" t="s">
        <v>83</v>
      </c>
      <c r="L1471" s="43">
        <v>27</v>
      </c>
      <c r="M1471" s="43">
        <v>1574</v>
      </c>
    </row>
    <row r="1472" spans="7:13" x14ac:dyDescent="0.25">
      <c r="G1472" s="43" t="s">
        <v>2552</v>
      </c>
      <c r="H1472" s="43" t="s">
        <v>2553</v>
      </c>
      <c r="I1472" s="43" t="s">
        <v>2552</v>
      </c>
      <c r="J1472" s="43">
        <v>2</v>
      </c>
      <c r="K1472" s="43" t="s">
        <v>83</v>
      </c>
      <c r="L1472" s="43">
        <v>27</v>
      </c>
      <c r="M1472" s="43">
        <v>1575</v>
      </c>
    </row>
    <row r="1473" spans="7:13" x14ac:dyDescent="0.25">
      <c r="G1473" s="43" t="s">
        <v>2554</v>
      </c>
      <c r="H1473" s="43" t="s">
        <v>2555</v>
      </c>
      <c r="I1473" s="43" t="s">
        <v>2554</v>
      </c>
      <c r="J1473" s="43">
        <v>3</v>
      </c>
      <c r="K1473" s="43" t="s">
        <v>83</v>
      </c>
      <c r="L1473" s="43">
        <v>27</v>
      </c>
      <c r="M1473" s="43">
        <v>1576</v>
      </c>
    </row>
    <row r="1474" spans="7:13" x14ac:dyDescent="0.25">
      <c r="G1474" s="43" t="s">
        <v>2556</v>
      </c>
      <c r="H1474" s="43" t="s">
        <v>2557</v>
      </c>
      <c r="I1474" s="43" t="s">
        <v>2556</v>
      </c>
      <c r="J1474" s="43">
        <v>2</v>
      </c>
      <c r="K1474" s="43" t="s">
        <v>83</v>
      </c>
      <c r="L1474" s="43">
        <v>27</v>
      </c>
      <c r="M1474" s="43">
        <v>1577</v>
      </c>
    </row>
    <row r="1475" spans="7:13" x14ac:dyDescent="0.25">
      <c r="G1475" s="43" t="s">
        <v>2558</v>
      </c>
      <c r="H1475" s="43" t="s">
        <v>2559</v>
      </c>
      <c r="I1475" s="43" t="s">
        <v>2558</v>
      </c>
      <c r="J1475" s="43">
        <v>3</v>
      </c>
      <c r="K1475" s="43" t="s">
        <v>83</v>
      </c>
      <c r="L1475" s="43">
        <v>27</v>
      </c>
      <c r="M1475" s="43">
        <v>1578</v>
      </c>
    </row>
    <row r="1476" spans="7:13" x14ac:dyDescent="0.25">
      <c r="G1476" s="43" t="s">
        <v>2560</v>
      </c>
      <c r="H1476" s="43" t="s">
        <v>2561</v>
      </c>
      <c r="I1476" s="43" t="s">
        <v>2560</v>
      </c>
      <c r="J1476" s="43">
        <v>3</v>
      </c>
      <c r="K1476" s="43" t="s">
        <v>83</v>
      </c>
      <c r="L1476" s="43">
        <v>27</v>
      </c>
      <c r="M1476" s="43">
        <v>1579</v>
      </c>
    </row>
    <row r="1477" spans="7:13" x14ac:dyDescent="0.25">
      <c r="G1477" s="43" t="s">
        <v>2562</v>
      </c>
      <c r="H1477" s="43" t="s">
        <v>2563</v>
      </c>
      <c r="I1477" s="43" t="s">
        <v>2562</v>
      </c>
      <c r="J1477" s="43">
        <v>3</v>
      </c>
      <c r="K1477" s="43" t="s">
        <v>83</v>
      </c>
      <c r="L1477" s="43">
        <v>27</v>
      </c>
      <c r="M1477" s="43">
        <v>1580</v>
      </c>
    </row>
    <row r="1478" spans="7:13" x14ac:dyDescent="0.25">
      <c r="G1478" s="43" t="s">
        <v>2564</v>
      </c>
      <c r="H1478" s="43" t="s">
        <v>2565</v>
      </c>
      <c r="I1478" s="43" t="s">
        <v>2564</v>
      </c>
      <c r="J1478" s="43">
        <v>3</v>
      </c>
      <c r="K1478" s="43" t="s">
        <v>83</v>
      </c>
      <c r="L1478" s="43">
        <v>27</v>
      </c>
      <c r="M1478" s="43">
        <v>1581</v>
      </c>
    </row>
    <row r="1479" spans="7:13" x14ac:dyDescent="0.25">
      <c r="G1479" s="43" t="s">
        <v>2566</v>
      </c>
      <c r="H1479" s="43" t="s">
        <v>2567</v>
      </c>
      <c r="I1479" s="43" t="s">
        <v>2566</v>
      </c>
      <c r="J1479" s="43">
        <v>3</v>
      </c>
      <c r="K1479" s="43" t="s">
        <v>83</v>
      </c>
      <c r="L1479" s="43">
        <v>27</v>
      </c>
      <c r="M1479" s="43">
        <v>1582</v>
      </c>
    </row>
    <row r="1480" spans="7:13" x14ac:dyDescent="0.25">
      <c r="G1480" s="43" t="s">
        <v>2568</v>
      </c>
      <c r="H1480" s="43" t="s">
        <v>4487</v>
      </c>
      <c r="I1480" s="43" t="s">
        <v>2568</v>
      </c>
      <c r="J1480" s="43">
        <v>1</v>
      </c>
      <c r="K1480" s="43" t="s">
        <v>83</v>
      </c>
      <c r="L1480" s="43">
        <v>27</v>
      </c>
      <c r="M1480" s="43">
        <v>1583</v>
      </c>
    </row>
    <row r="1481" spans="7:13" x14ac:dyDescent="0.25">
      <c r="G1481" s="43" t="s">
        <v>2569</v>
      </c>
      <c r="H1481" s="43" t="s">
        <v>2570</v>
      </c>
      <c r="I1481" s="43" t="s">
        <v>2569</v>
      </c>
      <c r="J1481" s="43">
        <v>2</v>
      </c>
      <c r="K1481" s="43" t="s">
        <v>83</v>
      </c>
      <c r="L1481" s="43">
        <v>27</v>
      </c>
      <c r="M1481" s="43">
        <v>1584</v>
      </c>
    </row>
    <row r="1482" spans="7:13" x14ac:dyDescent="0.25">
      <c r="G1482" s="43" t="s">
        <v>2571</v>
      </c>
      <c r="H1482" s="43" t="s">
        <v>2572</v>
      </c>
      <c r="I1482" s="43" t="s">
        <v>2571</v>
      </c>
      <c r="J1482" s="43">
        <v>3</v>
      </c>
      <c r="K1482" s="43" t="s">
        <v>83</v>
      </c>
      <c r="L1482" s="43">
        <v>27</v>
      </c>
      <c r="M1482" s="43">
        <v>1585</v>
      </c>
    </row>
    <row r="1483" spans="7:13" x14ac:dyDescent="0.25">
      <c r="G1483" s="43" t="s">
        <v>2573</v>
      </c>
      <c r="H1483" s="43" t="s">
        <v>2574</v>
      </c>
      <c r="I1483" s="43" t="s">
        <v>2573</v>
      </c>
      <c r="J1483" s="43">
        <v>3</v>
      </c>
      <c r="K1483" s="43" t="s">
        <v>83</v>
      </c>
      <c r="L1483" s="43">
        <v>27</v>
      </c>
      <c r="M1483" s="43">
        <v>1586</v>
      </c>
    </row>
    <row r="1484" spans="7:13" x14ac:dyDescent="0.25">
      <c r="G1484" s="43" t="s">
        <v>2575</v>
      </c>
      <c r="H1484" s="43" t="s">
        <v>2576</v>
      </c>
      <c r="I1484" s="43" t="s">
        <v>2575</v>
      </c>
      <c r="J1484" s="43">
        <v>3</v>
      </c>
      <c r="K1484" s="43" t="s">
        <v>83</v>
      </c>
      <c r="L1484" s="43">
        <v>27</v>
      </c>
      <c r="M1484" s="43">
        <v>1587</v>
      </c>
    </row>
    <row r="1485" spans="7:13" x14ac:dyDescent="0.25">
      <c r="G1485" s="43" t="s">
        <v>2577</v>
      </c>
      <c r="H1485" s="43" t="s">
        <v>2578</v>
      </c>
      <c r="I1485" s="43" t="s">
        <v>2577</v>
      </c>
      <c r="J1485" s="43">
        <v>3</v>
      </c>
      <c r="K1485" s="43" t="s">
        <v>83</v>
      </c>
      <c r="L1485" s="43">
        <v>27</v>
      </c>
      <c r="M1485" s="43">
        <v>1588</v>
      </c>
    </row>
    <row r="1486" spans="7:13" x14ac:dyDescent="0.25">
      <c r="G1486" s="43" t="s">
        <v>2579</v>
      </c>
      <c r="H1486" s="43" t="s">
        <v>2580</v>
      </c>
      <c r="I1486" s="43" t="s">
        <v>2579</v>
      </c>
      <c r="J1486" s="43">
        <v>2</v>
      </c>
      <c r="K1486" s="43" t="s">
        <v>83</v>
      </c>
      <c r="L1486" s="43">
        <v>27</v>
      </c>
      <c r="M1486" s="43">
        <v>1589</v>
      </c>
    </row>
    <row r="1487" spans="7:13" x14ac:dyDescent="0.25">
      <c r="G1487" s="43" t="s">
        <v>2581</v>
      </c>
      <c r="H1487" s="43" t="s">
        <v>2582</v>
      </c>
      <c r="I1487" s="43" t="s">
        <v>2581</v>
      </c>
      <c r="J1487" s="43">
        <v>3</v>
      </c>
      <c r="K1487" s="43" t="s">
        <v>83</v>
      </c>
      <c r="L1487" s="43">
        <v>27</v>
      </c>
      <c r="M1487" s="43">
        <v>1590</v>
      </c>
    </row>
    <row r="1488" spans="7:13" x14ac:dyDescent="0.25">
      <c r="G1488" s="43" t="s">
        <v>2583</v>
      </c>
      <c r="H1488" s="43" t="s">
        <v>2584</v>
      </c>
      <c r="I1488" s="43" t="s">
        <v>2583</v>
      </c>
      <c r="J1488" s="43">
        <v>3</v>
      </c>
      <c r="K1488" s="43" t="s">
        <v>83</v>
      </c>
      <c r="L1488" s="43">
        <v>27</v>
      </c>
      <c r="M1488" s="43">
        <v>1591</v>
      </c>
    </row>
    <row r="1489" spans="7:13" x14ac:dyDescent="0.25">
      <c r="G1489" s="43" t="s">
        <v>2585</v>
      </c>
      <c r="H1489" s="43" t="s">
        <v>2586</v>
      </c>
      <c r="I1489" s="43" t="s">
        <v>2585</v>
      </c>
      <c r="J1489" s="43">
        <v>2</v>
      </c>
      <c r="K1489" s="43" t="s">
        <v>83</v>
      </c>
      <c r="L1489" s="43">
        <v>27</v>
      </c>
      <c r="M1489" s="43">
        <v>1592</v>
      </c>
    </row>
    <row r="1490" spans="7:13" x14ac:dyDescent="0.25">
      <c r="G1490" s="43" t="s">
        <v>2587</v>
      </c>
      <c r="H1490" s="43" t="s">
        <v>2588</v>
      </c>
      <c r="I1490" s="43" t="s">
        <v>2587</v>
      </c>
      <c r="J1490" s="43">
        <v>3</v>
      </c>
      <c r="K1490" s="43" t="s">
        <v>83</v>
      </c>
      <c r="L1490" s="43">
        <v>27</v>
      </c>
      <c r="M1490" s="43">
        <v>1593</v>
      </c>
    </row>
    <row r="1491" spans="7:13" x14ac:dyDescent="0.25">
      <c r="G1491" s="43" t="s">
        <v>2589</v>
      </c>
      <c r="H1491" s="43" t="s">
        <v>2590</v>
      </c>
      <c r="I1491" s="43" t="s">
        <v>2589</v>
      </c>
      <c r="J1491" s="43">
        <v>3</v>
      </c>
      <c r="K1491" s="43" t="s">
        <v>83</v>
      </c>
      <c r="L1491" s="43">
        <v>27</v>
      </c>
      <c r="M1491" s="43">
        <v>1594</v>
      </c>
    </row>
    <row r="1492" spans="7:13" x14ac:dyDescent="0.25">
      <c r="G1492" s="43" t="s">
        <v>2591</v>
      </c>
      <c r="H1492" s="43" t="s">
        <v>4488</v>
      </c>
      <c r="I1492" s="43" t="s">
        <v>2591</v>
      </c>
      <c r="J1492" s="43">
        <v>1</v>
      </c>
      <c r="K1492" s="43" t="s">
        <v>83</v>
      </c>
      <c r="L1492" s="43">
        <v>27</v>
      </c>
      <c r="M1492" s="43">
        <v>1595</v>
      </c>
    </row>
    <row r="1493" spans="7:13" x14ac:dyDescent="0.25">
      <c r="G1493" s="43" t="s">
        <v>2592</v>
      </c>
      <c r="H1493" s="43" t="s">
        <v>2593</v>
      </c>
      <c r="I1493" s="43" t="s">
        <v>2592</v>
      </c>
      <c r="J1493" s="43">
        <v>2</v>
      </c>
      <c r="K1493" s="43" t="s">
        <v>83</v>
      </c>
      <c r="L1493" s="43">
        <v>27</v>
      </c>
      <c r="M1493" s="43">
        <v>1596</v>
      </c>
    </row>
    <row r="1494" spans="7:13" x14ac:dyDescent="0.25">
      <c r="G1494" s="43" t="s">
        <v>2594</v>
      </c>
      <c r="H1494" s="43" t="s">
        <v>2595</v>
      </c>
      <c r="I1494" s="43" t="s">
        <v>2594</v>
      </c>
      <c r="J1494" s="43">
        <v>3</v>
      </c>
      <c r="K1494" s="43" t="s">
        <v>83</v>
      </c>
      <c r="L1494" s="43">
        <v>27</v>
      </c>
      <c r="M1494" s="43">
        <v>1597</v>
      </c>
    </row>
    <row r="1495" spans="7:13" x14ac:dyDescent="0.25">
      <c r="G1495" s="43" t="s">
        <v>2596</v>
      </c>
      <c r="H1495" s="43" t="s">
        <v>2597</v>
      </c>
      <c r="I1495" s="43" t="s">
        <v>2596</v>
      </c>
      <c r="J1495" s="43">
        <v>3</v>
      </c>
      <c r="K1495" s="43" t="s">
        <v>83</v>
      </c>
      <c r="L1495" s="43">
        <v>27</v>
      </c>
      <c r="M1495" s="43">
        <v>1598</v>
      </c>
    </row>
    <row r="1496" spans="7:13" x14ac:dyDescent="0.25">
      <c r="G1496" s="43" t="s">
        <v>2598</v>
      </c>
      <c r="H1496" s="43" t="s">
        <v>2599</v>
      </c>
      <c r="I1496" s="43" t="s">
        <v>2598</v>
      </c>
      <c r="J1496" s="43">
        <v>3</v>
      </c>
      <c r="K1496" s="43" t="s">
        <v>83</v>
      </c>
      <c r="L1496" s="43">
        <v>27</v>
      </c>
      <c r="M1496" s="43">
        <v>1599</v>
      </c>
    </row>
    <row r="1497" spans="7:13" x14ac:dyDescent="0.25">
      <c r="G1497" s="43" t="s">
        <v>2600</v>
      </c>
      <c r="H1497" s="43" t="s">
        <v>2601</v>
      </c>
      <c r="I1497" s="43" t="s">
        <v>2600</v>
      </c>
      <c r="J1497" s="43">
        <v>2</v>
      </c>
      <c r="K1497" s="43" t="s">
        <v>83</v>
      </c>
      <c r="L1497" s="43">
        <v>27</v>
      </c>
      <c r="M1497" s="43">
        <v>1600</v>
      </c>
    </row>
    <row r="1498" spans="7:13" x14ac:dyDescent="0.25">
      <c r="G1498" s="43" t="s">
        <v>2602</v>
      </c>
      <c r="H1498" s="43" t="s">
        <v>2603</v>
      </c>
      <c r="I1498" s="43" t="s">
        <v>2602</v>
      </c>
      <c r="J1498" s="43">
        <v>3</v>
      </c>
      <c r="K1498" s="43" t="s">
        <v>83</v>
      </c>
      <c r="L1498" s="43">
        <v>27</v>
      </c>
      <c r="M1498" s="43">
        <v>1601</v>
      </c>
    </row>
    <row r="1499" spans="7:13" x14ac:dyDescent="0.25">
      <c r="G1499" s="43" t="s">
        <v>2604</v>
      </c>
      <c r="H1499" s="43" t="s">
        <v>2605</v>
      </c>
      <c r="I1499" s="43" t="s">
        <v>2604</v>
      </c>
      <c r="J1499" s="43">
        <v>3</v>
      </c>
      <c r="K1499" s="43" t="s">
        <v>83</v>
      </c>
      <c r="L1499" s="43">
        <v>27</v>
      </c>
      <c r="M1499" s="43">
        <v>1602</v>
      </c>
    </row>
    <row r="1500" spans="7:13" x14ac:dyDescent="0.25">
      <c r="G1500" s="43" t="s">
        <v>2606</v>
      </c>
      <c r="H1500" s="43" t="s">
        <v>2607</v>
      </c>
      <c r="I1500" s="43" t="s">
        <v>2606</v>
      </c>
      <c r="J1500" s="43">
        <v>2</v>
      </c>
      <c r="K1500" s="43" t="s">
        <v>83</v>
      </c>
      <c r="L1500" s="43">
        <v>27</v>
      </c>
      <c r="M1500" s="43">
        <v>1603</v>
      </c>
    </row>
    <row r="1501" spans="7:13" x14ac:dyDescent="0.25">
      <c r="G1501" s="43" t="s">
        <v>2608</v>
      </c>
      <c r="H1501" s="43" t="s">
        <v>2609</v>
      </c>
      <c r="I1501" s="43" t="s">
        <v>2608</v>
      </c>
      <c r="J1501" s="43">
        <v>3</v>
      </c>
      <c r="K1501" s="43" t="s">
        <v>83</v>
      </c>
      <c r="L1501" s="43">
        <v>27</v>
      </c>
      <c r="M1501" s="43">
        <v>1604</v>
      </c>
    </row>
    <row r="1502" spans="7:13" x14ac:dyDescent="0.25">
      <c r="G1502" s="43" t="s">
        <v>2610</v>
      </c>
      <c r="H1502" s="43" t="s">
        <v>2611</v>
      </c>
      <c r="I1502" s="43" t="s">
        <v>2610</v>
      </c>
      <c r="J1502" s="43">
        <v>3</v>
      </c>
      <c r="K1502" s="43" t="s">
        <v>83</v>
      </c>
      <c r="L1502" s="43">
        <v>27</v>
      </c>
      <c r="M1502" s="43">
        <v>1605</v>
      </c>
    </row>
    <row r="1503" spans="7:13" x14ac:dyDescent="0.25">
      <c r="G1503" s="43" t="s">
        <v>3152</v>
      </c>
      <c r="H1503" s="43" t="s">
        <v>3153</v>
      </c>
      <c r="I1503" s="43" t="s">
        <v>3152</v>
      </c>
      <c r="J1503" s="43">
        <v>1</v>
      </c>
      <c r="K1503" s="43" t="s">
        <v>89</v>
      </c>
      <c r="L1503" s="43">
        <v>31</v>
      </c>
      <c r="M1503" s="43">
        <v>1861</v>
      </c>
    </row>
    <row r="1504" spans="7:13" x14ac:dyDescent="0.25">
      <c r="G1504" s="43" t="s">
        <v>3160</v>
      </c>
      <c r="H1504" s="43" t="s">
        <v>3222</v>
      </c>
      <c r="I1504" s="43" t="s">
        <v>3160</v>
      </c>
      <c r="J1504" s="43">
        <v>2</v>
      </c>
      <c r="K1504" s="43" t="s">
        <v>89</v>
      </c>
      <c r="L1504" s="43">
        <v>31</v>
      </c>
      <c r="M1504" s="43">
        <v>1862</v>
      </c>
    </row>
    <row r="1505" spans="7:13" x14ac:dyDescent="0.25">
      <c r="G1505" s="43" t="s">
        <v>4489</v>
      </c>
      <c r="H1505" s="43" t="s">
        <v>4490</v>
      </c>
      <c r="I1505" s="43" t="s">
        <v>4489</v>
      </c>
      <c r="J1505" s="43">
        <v>3</v>
      </c>
      <c r="K1505" s="43" t="s">
        <v>89</v>
      </c>
      <c r="L1505" s="43">
        <v>31</v>
      </c>
      <c r="M1505" s="43">
        <v>1863</v>
      </c>
    </row>
    <row r="1506" spans="7:13" x14ac:dyDescent="0.25">
      <c r="G1506" s="43" t="s">
        <v>3192</v>
      </c>
      <c r="H1506" s="43" t="s">
        <v>3193</v>
      </c>
      <c r="I1506" s="43" t="s">
        <v>3192</v>
      </c>
      <c r="J1506" s="43">
        <v>2</v>
      </c>
      <c r="K1506" s="43" t="s">
        <v>89</v>
      </c>
      <c r="L1506" s="43">
        <v>31</v>
      </c>
      <c r="M1506" s="43">
        <v>1864</v>
      </c>
    </row>
    <row r="1507" spans="7:13" x14ac:dyDescent="0.25">
      <c r="G1507" s="43" t="s">
        <v>4491</v>
      </c>
      <c r="H1507" s="43" t="s">
        <v>4492</v>
      </c>
      <c r="I1507" s="43" t="s">
        <v>4491</v>
      </c>
      <c r="J1507" s="43">
        <v>3</v>
      </c>
      <c r="K1507" s="43" t="s">
        <v>89</v>
      </c>
      <c r="L1507" s="43">
        <v>31</v>
      </c>
      <c r="M1507" s="43">
        <v>1865</v>
      </c>
    </row>
    <row r="1508" spans="7:13" x14ac:dyDescent="0.25">
      <c r="G1508" s="43" t="s">
        <v>3198</v>
      </c>
      <c r="H1508" s="43" t="s">
        <v>3199</v>
      </c>
      <c r="I1508" s="43" t="s">
        <v>3198</v>
      </c>
      <c r="J1508" s="43">
        <v>2</v>
      </c>
      <c r="K1508" s="43" t="s">
        <v>89</v>
      </c>
      <c r="L1508" s="43">
        <v>31</v>
      </c>
      <c r="M1508" s="43">
        <v>1866</v>
      </c>
    </row>
    <row r="1509" spans="7:13" x14ac:dyDescent="0.25">
      <c r="G1509" s="43" t="s">
        <v>3200</v>
      </c>
      <c r="H1509" s="43" t="s">
        <v>3201</v>
      </c>
      <c r="I1509" s="43" t="s">
        <v>3200</v>
      </c>
      <c r="J1509" s="43">
        <v>3</v>
      </c>
      <c r="K1509" s="43" t="s">
        <v>89</v>
      </c>
      <c r="L1509" s="43">
        <v>31</v>
      </c>
      <c r="M1509" s="43">
        <v>1867</v>
      </c>
    </row>
    <row r="1510" spans="7:13" x14ac:dyDescent="0.25">
      <c r="G1510" s="43" t="s">
        <v>4493</v>
      </c>
      <c r="H1510" s="43" t="s">
        <v>3248</v>
      </c>
      <c r="I1510" s="43" t="s">
        <v>4493</v>
      </c>
      <c r="J1510" s="43">
        <v>3</v>
      </c>
      <c r="K1510" s="43" t="s">
        <v>89</v>
      </c>
      <c r="L1510" s="43">
        <v>31</v>
      </c>
      <c r="M1510" s="43">
        <v>1868</v>
      </c>
    </row>
    <row r="1511" spans="7:13" x14ac:dyDescent="0.25">
      <c r="G1511" s="43" t="s">
        <v>4494</v>
      </c>
      <c r="H1511" s="43" t="s">
        <v>4495</v>
      </c>
      <c r="I1511" s="43" t="s">
        <v>4494</v>
      </c>
      <c r="J1511" s="43">
        <v>2</v>
      </c>
      <c r="K1511" s="43" t="s">
        <v>89</v>
      </c>
      <c r="L1511" s="43">
        <v>31</v>
      </c>
      <c r="M1511" s="43">
        <v>1869</v>
      </c>
    </row>
    <row r="1512" spans="7:13" x14ac:dyDescent="0.25">
      <c r="G1512" s="43" t="s">
        <v>4496</v>
      </c>
      <c r="H1512" s="43" t="s">
        <v>3157</v>
      </c>
      <c r="I1512" s="43" t="s">
        <v>4496</v>
      </c>
      <c r="J1512" s="43">
        <v>3</v>
      </c>
      <c r="K1512" s="43" t="s">
        <v>89</v>
      </c>
      <c r="L1512" s="43">
        <v>31</v>
      </c>
      <c r="M1512" s="43">
        <v>1870</v>
      </c>
    </row>
    <row r="1513" spans="7:13" x14ac:dyDescent="0.25">
      <c r="G1513" s="43" t="s">
        <v>4497</v>
      </c>
      <c r="H1513" s="43" t="s">
        <v>3264</v>
      </c>
      <c r="I1513" s="43" t="s">
        <v>4497</v>
      </c>
      <c r="J1513" s="43">
        <v>3</v>
      </c>
      <c r="K1513" s="43" t="s">
        <v>89</v>
      </c>
      <c r="L1513" s="43">
        <v>31</v>
      </c>
      <c r="M1513" s="43">
        <v>1871</v>
      </c>
    </row>
    <row r="1514" spans="7:13" x14ac:dyDescent="0.25">
      <c r="G1514" s="43" t="s">
        <v>4498</v>
      </c>
      <c r="H1514" s="43" t="s">
        <v>4499</v>
      </c>
      <c r="I1514" s="43" t="s">
        <v>4498</v>
      </c>
      <c r="J1514" s="43">
        <v>2</v>
      </c>
      <c r="K1514" s="43" t="s">
        <v>89</v>
      </c>
      <c r="L1514" s="43">
        <v>31</v>
      </c>
      <c r="M1514" s="43">
        <v>1872</v>
      </c>
    </row>
    <row r="1515" spans="7:13" x14ac:dyDescent="0.25">
      <c r="G1515" s="43" t="s">
        <v>4500</v>
      </c>
      <c r="H1515" s="43" t="s">
        <v>3256</v>
      </c>
      <c r="I1515" s="43" t="s">
        <v>4500</v>
      </c>
      <c r="J1515" s="43">
        <v>3</v>
      </c>
      <c r="K1515" s="43" t="s">
        <v>89</v>
      </c>
      <c r="L1515" s="43">
        <v>31</v>
      </c>
      <c r="M1515" s="43">
        <v>1873</v>
      </c>
    </row>
    <row r="1516" spans="7:13" x14ac:dyDescent="0.25">
      <c r="G1516" s="43" t="s">
        <v>4501</v>
      </c>
      <c r="H1516" s="43" t="s">
        <v>3219</v>
      </c>
      <c r="I1516" s="43" t="s">
        <v>4501</v>
      </c>
      <c r="J1516" s="43">
        <v>3</v>
      </c>
      <c r="K1516" s="43" t="s">
        <v>89</v>
      </c>
      <c r="L1516" s="43">
        <v>31</v>
      </c>
      <c r="M1516" s="43">
        <v>1874</v>
      </c>
    </row>
    <row r="1517" spans="7:13" x14ac:dyDescent="0.25">
      <c r="G1517" s="43" t="s">
        <v>4502</v>
      </c>
      <c r="H1517" s="43" t="s">
        <v>3185</v>
      </c>
      <c r="I1517" s="43" t="s">
        <v>4502</v>
      </c>
      <c r="J1517" s="43">
        <v>2</v>
      </c>
      <c r="K1517" s="43" t="s">
        <v>89</v>
      </c>
      <c r="L1517" s="43">
        <v>31</v>
      </c>
      <c r="M1517" s="43">
        <v>1875</v>
      </c>
    </row>
    <row r="1518" spans="7:13" x14ac:dyDescent="0.25">
      <c r="G1518" s="43" t="s">
        <v>4503</v>
      </c>
      <c r="H1518" s="43" t="s">
        <v>3183</v>
      </c>
      <c r="I1518" s="43" t="s">
        <v>4503</v>
      </c>
      <c r="J1518" s="43">
        <v>3</v>
      </c>
      <c r="K1518" s="43" t="s">
        <v>89</v>
      </c>
      <c r="L1518" s="43">
        <v>31</v>
      </c>
      <c r="M1518" s="43">
        <v>1876</v>
      </c>
    </row>
    <row r="1519" spans="7:13" x14ac:dyDescent="0.25">
      <c r="G1519" s="43" t="s">
        <v>4504</v>
      </c>
      <c r="H1519" s="43" t="s">
        <v>3261</v>
      </c>
      <c r="I1519" s="43" t="s">
        <v>4504</v>
      </c>
      <c r="J1519" s="43">
        <v>3</v>
      </c>
      <c r="K1519" s="43" t="s">
        <v>89</v>
      </c>
      <c r="L1519" s="43">
        <v>31</v>
      </c>
      <c r="M1519" s="43">
        <v>1877</v>
      </c>
    </row>
    <row r="1520" spans="7:13" x14ac:dyDescent="0.25">
      <c r="G1520" s="43" t="s">
        <v>4505</v>
      </c>
      <c r="H1520" s="43" t="s">
        <v>3191</v>
      </c>
      <c r="I1520" s="43" t="s">
        <v>4505</v>
      </c>
      <c r="J1520" s="43">
        <v>3</v>
      </c>
      <c r="K1520" s="43" t="s">
        <v>89</v>
      </c>
      <c r="L1520" s="43">
        <v>31</v>
      </c>
      <c r="M1520" s="43">
        <v>1878</v>
      </c>
    </row>
    <row r="1521" spans="5:14" x14ac:dyDescent="0.25">
      <c r="G1521" s="43" t="s">
        <v>4506</v>
      </c>
      <c r="H1521" s="43" t="s">
        <v>4507</v>
      </c>
      <c r="I1521" s="43" t="s">
        <v>4506</v>
      </c>
      <c r="J1521" s="43">
        <v>2</v>
      </c>
      <c r="K1521" s="43" t="s">
        <v>89</v>
      </c>
      <c r="L1521" s="43">
        <v>31</v>
      </c>
      <c r="M1521" s="43">
        <v>1879</v>
      </c>
    </row>
    <row r="1522" spans="5:14" x14ac:dyDescent="0.25">
      <c r="G1522" s="43" t="s">
        <v>4508</v>
      </c>
      <c r="H1522" s="43" t="s">
        <v>3226</v>
      </c>
      <c r="I1522" s="43" t="s">
        <v>4508</v>
      </c>
      <c r="J1522" s="43">
        <v>3</v>
      </c>
      <c r="K1522" s="43" t="s">
        <v>89</v>
      </c>
      <c r="L1522" s="43">
        <v>31</v>
      </c>
      <c r="M1522" s="43">
        <v>1880</v>
      </c>
    </row>
    <row r="1523" spans="5:14" x14ac:dyDescent="0.25">
      <c r="G1523" s="43" t="s">
        <v>4509</v>
      </c>
      <c r="H1523" s="43" t="s">
        <v>3244</v>
      </c>
      <c r="I1523" s="43" t="s">
        <v>4509</v>
      </c>
      <c r="J1523" s="43">
        <v>3</v>
      </c>
      <c r="K1523" s="43" t="s">
        <v>89</v>
      </c>
      <c r="L1523" s="43">
        <v>31</v>
      </c>
      <c r="M1523" s="43">
        <v>1881</v>
      </c>
    </row>
    <row r="1524" spans="5:14" x14ac:dyDescent="0.25">
      <c r="G1524" s="43" t="s">
        <v>3151</v>
      </c>
    </row>
    <row r="1525" spans="5:14" x14ac:dyDescent="0.25">
      <c r="E1525" s="43" t="s">
        <v>2612</v>
      </c>
      <c r="G1525" s="43" t="s">
        <v>2613</v>
      </c>
      <c r="H1525" s="43" t="s">
        <v>2612</v>
      </c>
      <c r="I1525" s="43">
        <v>2</v>
      </c>
      <c r="J1525" s="43" t="s">
        <v>85</v>
      </c>
      <c r="K1525" s="43">
        <v>28</v>
      </c>
      <c r="L1525" s="43">
        <v>1632</v>
      </c>
      <c r="M1525" s="43">
        <v>7</v>
      </c>
      <c r="N1525" s="43" t="s">
        <v>2614</v>
      </c>
    </row>
    <row r="1526" spans="5:14" x14ac:dyDescent="0.25">
      <c r="E1526" s="43" t="s">
        <v>2615</v>
      </c>
      <c r="G1526" s="43" t="s">
        <v>2616</v>
      </c>
      <c r="H1526" s="43" t="s">
        <v>2615</v>
      </c>
      <c r="I1526" s="43">
        <v>3</v>
      </c>
      <c r="J1526" s="43" t="s">
        <v>85</v>
      </c>
      <c r="K1526" s="43">
        <v>28</v>
      </c>
      <c r="L1526" s="43">
        <v>1633</v>
      </c>
      <c r="M1526" s="43">
        <v>1</v>
      </c>
      <c r="N1526" s="43" t="s">
        <v>2617</v>
      </c>
    </row>
    <row r="1527" spans="5:14" x14ac:dyDescent="0.25">
      <c r="E1527" s="43" t="s">
        <v>2618</v>
      </c>
      <c r="G1527" s="43" t="s">
        <v>2619</v>
      </c>
      <c r="H1527" s="43" t="s">
        <v>2618</v>
      </c>
      <c r="I1527" s="43">
        <v>3</v>
      </c>
      <c r="J1527" s="43" t="s">
        <v>85</v>
      </c>
      <c r="K1527" s="43">
        <v>28</v>
      </c>
      <c r="L1527" s="43">
        <v>1634</v>
      </c>
      <c r="M1527" s="43">
        <v>2</v>
      </c>
      <c r="N1527" s="43" t="s">
        <v>2620</v>
      </c>
    </row>
    <row r="1528" spans="5:14" x14ac:dyDescent="0.25">
      <c r="E1528" s="43" t="s">
        <v>2621</v>
      </c>
      <c r="G1528" s="43" t="s">
        <v>2622</v>
      </c>
      <c r="H1528" s="43" t="s">
        <v>2621</v>
      </c>
      <c r="I1528" s="43">
        <v>3</v>
      </c>
      <c r="J1528" s="43" t="s">
        <v>85</v>
      </c>
      <c r="K1528" s="43">
        <v>28</v>
      </c>
      <c r="L1528" s="43">
        <v>1635</v>
      </c>
      <c r="M1528" s="43">
        <v>3</v>
      </c>
      <c r="N1528" s="43" t="s">
        <v>2623</v>
      </c>
    </row>
    <row r="1529" spans="5:14" x14ac:dyDescent="0.25">
      <c r="E1529" s="43" t="s">
        <v>2624</v>
      </c>
      <c r="G1529" s="43" t="s">
        <v>2625</v>
      </c>
      <c r="H1529" s="43" t="s">
        <v>2624</v>
      </c>
      <c r="I1529" s="43">
        <v>3</v>
      </c>
      <c r="J1529" s="43" t="s">
        <v>85</v>
      </c>
      <c r="K1529" s="43">
        <v>28</v>
      </c>
      <c r="L1529" s="43">
        <v>1636</v>
      </c>
      <c r="M1529" s="43">
        <v>4</v>
      </c>
      <c r="N1529" s="43" t="s">
        <v>2626</v>
      </c>
    </row>
    <row r="1530" spans="5:14" x14ac:dyDescent="0.25">
      <c r="E1530" s="43" t="s">
        <v>2627</v>
      </c>
      <c r="G1530" s="43" t="s">
        <v>2628</v>
      </c>
      <c r="H1530" s="43" t="s">
        <v>2627</v>
      </c>
      <c r="I1530" s="43">
        <v>1</v>
      </c>
      <c r="J1530" s="43" t="s">
        <v>85</v>
      </c>
      <c r="K1530" s="43">
        <v>28</v>
      </c>
      <c r="L1530" s="43">
        <v>1637</v>
      </c>
      <c r="M1530" s="43" t="s">
        <v>27</v>
      </c>
      <c r="N1530" s="43" t="s">
        <v>27</v>
      </c>
    </row>
    <row r="1531" spans="5:14" x14ac:dyDescent="0.25">
      <c r="E1531" s="43" t="s">
        <v>2629</v>
      </c>
      <c r="G1531" s="43" t="s">
        <v>2630</v>
      </c>
      <c r="H1531" s="43" t="s">
        <v>2629</v>
      </c>
      <c r="I1531" s="43">
        <v>2</v>
      </c>
      <c r="J1531" s="43" t="s">
        <v>85</v>
      </c>
      <c r="K1531" s="43">
        <v>28</v>
      </c>
      <c r="L1531" s="43">
        <v>1638</v>
      </c>
      <c r="M1531" s="43">
        <v>1</v>
      </c>
      <c r="N1531" s="43" t="s">
        <v>2631</v>
      </c>
    </row>
    <row r="1532" spans="5:14" x14ac:dyDescent="0.25">
      <c r="E1532" s="43" t="s">
        <v>2632</v>
      </c>
      <c r="G1532" s="43" t="s">
        <v>2633</v>
      </c>
      <c r="H1532" s="43" t="s">
        <v>2632</v>
      </c>
      <c r="I1532" s="43">
        <v>3</v>
      </c>
      <c r="J1532" s="43" t="s">
        <v>85</v>
      </c>
      <c r="K1532" s="43">
        <v>28</v>
      </c>
      <c r="L1532" s="43">
        <v>1639</v>
      </c>
      <c r="M1532" s="43">
        <v>1</v>
      </c>
      <c r="N1532" s="43" t="s">
        <v>2634</v>
      </c>
    </row>
    <row r="1533" spans="5:14" x14ac:dyDescent="0.25">
      <c r="E1533" s="43" t="s">
        <v>2635</v>
      </c>
      <c r="G1533" s="43" t="s">
        <v>2636</v>
      </c>
      <c r="H1533" s="43" t="s">
        <v>2635</v>
      </c>
      <c r="I1533" s="43">
        <v>3</v>
      </c>
      <c r="J1533" s="43" t="s">
        <v>85</v>
      </c>
      <c r="K1533" s="43">
        <v>28</v>
      </c>
      <c r="L1533" s="43">
        <v>1640</v>
      </c>
      <c r="M1533" s="43">
        <v>2</v>
      </c>
      <c r="N1533" s="43" t="s">
        <v>2637</v>
      </c>
    </row>
    <row r="1534" spans="5:14" x14ac:dyDescent="0.25">
      <c r="E1534" s="43" t="s">
        <v>2638</v>
      </c>
      <c r="G1534" s="43" t="s">
        <v>2639</v>
      </c>
      <c r="H1534" s="43" t="s">
        <v>2638</v>
      </c>
      <c r="I1534" s="43">
        <v>3</v>
      </c>
      <c r="J1534" s="43" t="s">
        <v>85</v>
      </c>
      <c r="K1534" s="43">
        <v>28</v>
      </c>
      <c r="L1534" s="43">
        <v>1641</v>
      </c>
      <c r="M1534" s="43">
        <v>3</v>
      </c>
      <c r="N1534" s="43" t="s">
        <v>2640</v>
      </c>
    </row>
    <row r="1535" spans="5:14" x14ac:dyDescent="0.25">
      <c r="E1535" s="43" t="s">
        <v>2641</v>
      </c>
      <c r="G1535" s="43" t="s">
        <v>2642</v>
      </c>
      <c r="H1535" s="43" t="s">
        <v>2641</v>
      </c>
      <c r="I1535" s="43">
        <v>2</v>
      </c>
      <c r="J1535" s="43" t="s">
        <v>85</v>
      </c>
      <c r="K1535" s="43">
        <v>28</v>
      </c>
      <c r="L1535" s="43">
        <v>1642</v>
      </c>
      <c r="M1535" s="43">
        <v>2</v>
      </c>
      <c r="N1535" s="43" t="s">
        <v>2643</v>
      </c>
    </row>
    <row r="1536" spans="5:14" x14ac:dyDescent="0.25">
      <c r="E1536" s="43" t="s">
        <v>2644</v>
      </c>
      <c r="G1536" s="43" t="s">
        <v>2645</v>
      </c>
      <c r="H1536" s="43" t="s">
        <v>2644</v>
      </c>
      <c r="I1536" s="43">
        <v>3</v>
      </c>
      <c r="J1536" s="43" t="s">
        <v>85</v>
      </c>
      <c r="K1536" s="43">
        <v>28</v>
      </c>
      <c r="L1536" s="43">
        <v>1643</v>
      </c>
      <c r="M1536" s="43">
        <v>1</v>
      </c>
      <c r="N1536" s="43" t="s">
        <v>2646</v>
      </c>
    </row>
    <row r="1537" spans="5:14" x14ac:dyDescent="0.25">
      <c r="E1537" s="43" t="s">
        <v>2647</v>
      </c>
      <c r="G1537" s="43" t="s">
        <v>2648</v>
      </c>
      <c r="H1537" s="43" t="s">
        <v>2647</v>
      </c>
      <c r="I1537" s="43">
        <v>3</v>
      </c>
      <c r="J1537" s="43" t="s">
        <v>85</v>
      </c>
      <c r="K1537" s="43">
        <v>28</v>
      </c>
      <c r="L1537" s="43">
        <v>1644</v>
      </c>
      <c r="M1537" s="43">
        <v>2</v>
      </c>
      <c r="N1537" s="43" t="s">
        <v>2649</v>
      </c>
    </row>
    <row r="1538" spans="5:14" x14ac:dyDescent="0.25">
      <c r="E1538" s="43" t="s">
        <v>2650</v>
      </c>
      <c r="G1538" s="43" t="s">
        <v>2651</v>
      </c>
      <c r="H1538" s="43" t="s">
        <v>2650</v>
      </c>
      <c r="I1538" s="43">
        <v>2</v>
      </c>
      <c r="J1538" s="43" t="s">
        <v>85</v>
      </c>
      <c r="K1538" s="43">
        <v>28</v>
      </c>
      <c r="L1538" s="43">
        <v>1645</v>
      </c>
      <c r="M1538" s="43">
        <v>3</v>
      </c>
      <c r="N1538" s="43" t="s">
        <v>2652</v>
      </c>
    </row>
    <row r="1539" spans="5:14" x14ac:dyDescent="0.25">
      <c r="E1539" s="43" t="s">
        <v>2653</v>
      </c>
      <c r="G1539" s="43" t="s">
        <v>2654</v>
      </c>
      <c r="H1539" s="43" t="s">
        <v>2653</v>
      </c>
      <c r="I1539" s="43">
        <v>3</v>
      </c>
      <c r="J1539" s="43" t="s">
        <v>85</v>
      </c>
      <c r="K1539" s="43">
        <v>28</v>
      </c>
      <c r="L1539" s="43">
        <v>1646</v>
      </c>
      <c r="M1539" s="43">
        <v>1</v>
      </c>
      <c r="N1539" s="43" t="s">
        <v>2655</v>
      </c>
    </row>
    <row r="1540" spans="5:14" x14ac:dyDescent="0.25">
      <c r="E1540" s="43" t="s">
        <v>2656</v>
      </c>
      <c r="G1540" s="43" t="s">
        <v>2657</v>
      </c>
      <c r="H1540" s="43" t="s">
        <v>2656</v>
      </c>
      <c r="I1540" s="43">
        <v>3</v>
      </c>
      <c r="J1540" s="43" t="s">
        <v>85</v>
      </c>
      <c r="K1540" s="43">
        <v>28</v>
      </c>
      <c r="L1540" s="43">
        <v>1647</v>
      </c>
      <c r="M1540" s="43">
        <v>2</v>
      </c>
      <c r="N1540" s="43" t="s">
        <v>2658</v>
      </c>
    </row>
    <row r="1541" spans="5:14" x14ac:dyDescent="0.25">
      <c r="E1541" s="43" t="s">
        <v>2659</v>
      </c>
      <c r="G1541" s="43" t="s">
        <v>2660</v>
      </c>
      <c r="H1541" s="43" t="s">
        <v>2659</v>
      </c>
      <c r="I1541" s="43">
        <v>2</v>
      </c>
      <c r="J1541" s="43" t="s">
        <v>85</v>
      </c>
      <c r="K1541" s="43">
        <v>28</v>
      </c>
      <c r="L1541" s="43">
        <v>1648</v>
      </c>
      <c r="M1541" s="43">
        <v>4</v>
      </c>
      <c r="N1541" s="43" t="s">
        <v>2661</v>
      </c>
    </row>
    <row r="1542" spans="5:14" x14ac:dyDescent="0.25">
      <c r="E1542" s="43" t="s">
        <v>2662</v>
      </c>
      <c r="G1542" s="43" t="s">
        <v>2663</v>
      </c>
      <c r="H1542" s="43" t="s">
        <v>2662</v>
      </c>
      <c r="I1542" s="43">
        <v>3</v>
      </c>
      <c r="J1542" s="43" t="s">
        <v>85</v>
      </c>
      <c r="K1542" s="43">
        <v>28</v>
      </c>
      <c r="L1542" s="43">
        <v>1649</v>
      </c>
      <c r="M1542" s="43">
        <v>1</v>
      </c>
      <c r="N1542" s="43" t="s">
        <v>2664</v>
      </c>
    </row>
    <row r="1543" spans="5:14" x14ac:dyDescent="0.25">
      <c r="E1543" s="43" t="s">
        <v>2665</v>
      </c>
      <c r="G1543" s="43" t="s">
        <v>2666</v>
      </c>
      <c r="H1543" s="43" t="s">
        <v>2665</v>
      </c>
      <c r="I1543" s="43">
        <v>3</v>
      </c>
      <c r="J1543" s="43" t="s">
        <v>85</v>
      </c>
      <c r="K1543" s="43">
        <v>28</v>
      </c>
      <c r="L1543" s="43">
        <v>1650</v>
      </c>
      <c r="M1543" s="43">
        <v>2</v>
      </c>
      <c r="N1543" s="43" t="s">
        <v>2667</v>
      </c>
    </row>
    <row r="1544" spans="5:14" x14ac:dyDescent="0.25">
      <c r="E1544" s="43" t="s">
        <v>2668</v>
      </c>
      <c r="G1544" s="43" t="s">
        <v>2669</v>
      </c>
      <c r="H1544" s="43" t="s">
        <v>2668</v>
      </c>
      <c r="I1544" s="43">
        <v>3</v>
      </c>
      <c r="J1544" s="43" t="s">
        <v>85</v>
      </c>
      <c r="K1544" s="43">
        <v>28</v>
      </c>
      <c r="L1544" s="43">
        <v>1651</v>
      </c>
      <c r="M1544" s="43">
        <v>4</v>
      </c>
      <c r="N1544" s="43" t="s">
        <v>2670</v>
      </c>
    </row>
    <row r="1545" spans="5:14" x14ac:dyDescent="0.25">
      <c r="E1545" s="43" t="s">
        <v>2671</v>
      </c>
      <c r="G1545" s="43" t="s">
        <v>2672</v>
      </c>
      <c r="H1545" s="43" t="s">
        <v>2671</v>
      </c>
      <c r="I1545" s="43">
        <v>3</v>
      </c>
      <c r="J1545" s="43" t="s">
        <v>85</v>
      </c>
      <c r="K1545" s="43">
        <v>28</v>
      </c>
      <c r="L1545" s="43">
        <v>1652</v>
      </c>
      <c r="M1545" s="43">
        <v>5</v>
      </c>
      <c r="N1545" s="43" t="s">
        <v>2673</v>
      </c>
    </row>
    <row r="1546" spans="5:14" x14ac:dyDescent="0.25">
      <c r="E1546" s="43" t="s">
        <v>2674</v>
      </c>
      <c r="G1546" s="43" t="s">
        <v>2675</v>
      </c>
      <c r="H1546" s="43" t="s">
        <v>2674</v>
      </c>
      <c r="I1546" s="43">
        <v>1</v>
      </c>
      <c r="J1546" s="43" t="s">
        <v>85</v>
      </c>
      <c r="K1546" s="43">
        <v>28</v>
      </c>
      <c r="L1546" s="43">
        <v>1653</v>
      </c>
      <c r="M1546" s="43" t="s">
        <v>28</v>
      </c>
      <c r="N1546" s="43" t="s">
        <v>28</v>
      </c>
    </row>
    <row r="1547" spans="5:14" x14ac:dyDescent="0.25">
      <c r="E1547" s="43" t="s">
        <v>2676</v>
      </c>
      <c r="G1547" s="43" t="s">
        <v>2677</v>
      </c>
      <c r="H1547" s="43" t="s">
        <v>2676</v>
      </c>
      <c r="I1547" s="43">
        <v>2</v>
      </c>
      <c r="J1547" s="43" t="s">
        <v>85</v>
      </c>
      <c r="K1547" s="43">
        <v>28</v>
      </c>
      <c r="L1547" s="43">
        <v>1654</v>
      </c>
      <c r="M1547" s="43">
        <v>1</v>
      </c>
      <c r="N1547" s="43" t="s">
        <v>1641</v>
      </c>
    </row>
    <row r="1548" spans="5:14" x14ac:dyDescent="0.25">
      <c r="E1548" s="43" t="s">
        <v>2678</v>
      </c>
      <c r="G1548" s="43" t="s">
        <v>2679</v>
      </c>
      <c r="H1548" s="43" t="s">
        <v>2678</v>
      </c>
      <c r="I1548" s="43">
        <v>3</v>
      </c>
      <c r="J1548" s="43" t="s">
        <v>85</v>
      </c>
      <c r="K1548" s="43">
        <v>28</v>
      </c>
      <c r="L1548" s="43">
        <v>1655</v>
      </c>
      <c r="M1548" s="43">
        <v>1</v>
      </c>
      <c r="N1548" s="43" t="s">
        <v>1643</v>
      </c>
    </row>
    <row r="1549" spans="5:14" x14ac:dyDescent="0.25">
      <c r="E1549" s="43" t="s">
        <v>2680</v>
      </c>
      <c r="G1549" s="43" t="s">
        <v>2681</v>
      </c>
      <c r="H1549" s="43" t="s">
        <v>2680</v>
      </c>
      <c r="I1549" s="43">
        <v>3</v>
      </c>
      <c r="J1549" s="43" t="s">
        <v>85</v>
      </c>
      <c r="K1549" s="43">
        <v>28</v>
      </c>
      <c r="L1549" s="43">
        <v>1656</v>
      </c>
      <c r="M1549" s="43">
        <v>2</v>
      </c>
      <c r="N1549" s="43" t="s">
        <v>1646</v>
      </c>
    </row>
    <row r="1550" spans="5:14" x14ac:dyDescent="0.25">
      <c r="E1550" s="43" t="s">
        <v>2682</v>
      </c>
      <c r="G1550" s="43" t="s">
        <v>2683</v>
      </c>
      <c r="H1550" s="43" t="s">
        <v>2682</v>
      </c>
      <c r="I1550" s="43">
        <v>3</v>
      </c>
      <c r="J1550" s="43" t="s">
        <v>85</v>
      </c>
      <c r="K1550" s="43">
        <v>28</v>
      </c>
      <c r="L1550" s="43">
        <v>1657</v>
      </c>
      <c r="M1550" s="43">
        <v>3</v>
      </c>
      <c r="N1550" s="43" t="s">
        <v>1649</v>
      </c>
    </row>
    <row r="1551" spans="5:14" x14ac:dyDescent="0.25">
      <c r="E1551" s="43" t="s">
        <v>2684</v>
      </c>
      <c r="G1551" s="43" t="s">
        <v>2685</v>
      </c>
      <c r="H1551" s="43" t="s">
        <v>2684</v>
      </c>
      <c r="I1551" s="43">
        <v>3</v>
      </c>
      <c r="J1551" s="43" t="s">
        <v>85</v>
      </c>
      <c r="K1551" s="43">
        <v>28</v>
      </c>
      <c r="L1551" s="43">
        <v>1658</v>
      </c>
      <c r="M1551" s="43">
        <v>4</v>
      </c>
      <c r="N1551" s="43" t="s">
        <v>1652</v>
      </c>
    </row>
    <row r="1552" spans="5:14" x14ac:dyDescent="0.25">
      <c r="E1552" s="43" t="s">
        <v>2686</v>
      </c>
      <c r="G1552" s="43" t="s">
        <v>2687</v>
      </c>
      <c r="H1552" s="43" t="s">
        <v>2686</v>
      </c>
      <c r="I1552" s="43">
        <v>3</v>
      </c>
      <c r="J1552" s="43" t="s">
        <v>85</v>
      </c>
      <c r="K1552" s="43">
        <v>28</v>
      </c>
      <c r="L1552" s="43">
        <v>1659</v>
      </c>
      <c r="M1552" s="43">
        <v>5</v>
      </c>
      <c r="N1552" s="43" t="s">
        <v>2688</v>
      </c>
    </row>
    <row r="1553" spans="5:14" x14ac:dyDescent="0.25">
      <c r="E1553" s="43" t="s">
        <v>2689</v>
      </c>
      <c r="G1553" s="43" t="s">
        <v>2690</v>
      </c>
      <c r="H1553" s="43" t="s">
        <v>2689</v>
      </c>
      <c r="I1553" s="43">
        <v>3</v>
      </c>
      <c r="J1553" s="43" t="s">
        <v>85</v>
      </c>
      <c r="K1553" s="43">
        <v>28</v>
      </c>
      <c r="L1553" s="43">
        <v>1660</v>
      </c>
      <c r="M1553" s="43">
        <v>6</v>
      </c>
      <c r="N1553" s="43" t="s">
        <v>2691</v>
      </c>
    </row>
    <row r="1554" spans="5:14" x14ac:dyDescent="0.25">
      <c r="E1554" s="43" t="s">
        <v>2692</v>
      </c>
      <c r="G1554" s="43" t="s">
        <v>2693</v>
      </c>
      <c r="H1554" s="43" t="s">
        <v>2692</v>
      </c>
      <c r="I1554" s="43">
        <v>2</v>
      </c>
      <c r="J1554" s="43" t="s">
        <v>85</v>
      </c>
      <c r="K1554" s="43">
        <v>28</v>
      </c>
      <c r="L1554" s="43">
        <v>1661</v>
      </c>
      <c r="M1554" s="43">
        <v>2</v>
      </c>
      <c r="N1554" s="43" t="s">
        <v>1655</v>
      </c>
    </row>
    <row r="1555" spans="5:14" x14ac:dyDescent="0.25">
      <c r="E1555" s="43" t="s">
        <v>2694</v>
      </c>
      <c r="G1555" s="43" t="s">
        <v>2695</v>
      </c>
      <c r="H1555" s="43" t="s">
        <v>2694</v>
      </c>
      <c r="I1555" s="43">
        <v>3</v>
      </c>
      <c r="J1555" s="43" t="s">
        <v>85</v>
      </c>
      <c r="K1555" s="43">
        <v>28</v>
      </c>
      <c r="L1555" s="43">
        <v>1662</v>
      </c>
      <c r="M1555" s="43">
        <v>1</v>
      </c>
      <c r="N1555" s="43" t="s">
        <v>1658</v>
      </c>
    </row>
    <row r="1556" spans="5:14" x14ac:dyDescent="0.25">
      <c r="E1556" s="43" t="s">
        <v>2696</v>
      </c>
      <c r="G1556" s="43" t="s">
        <v>2697</v>
      </c>
      <c r="H1556" s="43" t="s">
        <v>2696</v>
      </c>
      <c r="I1556" s="43">
        <v>3</v>
      </c>
      <c r="J1556" s="43" t="s">
        <v>85</v>
      </c>
      <c r="K1556" s="43">
        <v>28</v>
      </c>
      <c r="L1556" s="43">
        <v>1663</v>
      </c>
      <c r="M1556" s="43">
        <v>2</v>
      </c>
      <c r="N1556" s="43" t="s">
        <v>1661</v>
      </c>
    </row>
    <row r="1557" spans="5:14" x14ac:dyDescent="0.25">
      <c r="E1557" s="43" t="s">
        <v>2698</v>
      </c>
      <c r="G1557" s="43" t="s">
        <v>2699</v>
      </c>
      <c r="H1557" s="43" t="s">
        <v>2698</v>
      </c>
      <c r="I1557" s="43">
        <v>3</v>
      </c>
      <c r="J1557" s="43" t="s">
        <v>85</v>
      </c>
      <c r="K1557" s="43">
        <v>28</v>
      </c>
      <c r="L1557" s="43">
        <v>1664</v>
      </c>
      <c r="M1557" s="43">
        <v>4</v>
      </c>
      <c r="N1557" s="43" t="s">
        <v>2700</v>
      </c>
    </row>
    <row r="1558" spans="5:14" x14ac:dyDescent="0.25">
      <c r="E1558" s="43" t="s">
        <v>2701</v>
      </c>
      <c r="G1558" s="43" t="s">
        <v>2702</v>
      </c>
      <c r="H1558" s="43" t="s">
        <v>2701</v>
      </c>
      <c r="I1558" s="43">
        <v>3</v>
      </c>
      <c r="J1558" s="43" t="s">
        <v>85</v>
      </c>
      <c r="K1558" s="43">
        <v>28</v>
      </c>
      <c r="L1558" s="43">
        <v>1665</v>
      </c>
      <c r="M1558" s="43">
        <v>5</v>
      </c>
      <c r="N1558" s="43" t="s">
        <v>2703</v>
      </c>
    </row>
    <row r="1559" spans="5:14" x14ac:dyDescent="0.25">
      <c r="E1559" s="43" t="s">
        <v>2704</v>
      </c>
      <c r="G1559" s="43" t="s">
        <v>2705</v>
      </c>
      <c r="H1559" s="43" t="s">
        <v>2704</v>
      </c>
      <c r="I1559" s="43">
        <v>2</v>
      </c>
      <c r="J1559" s="43" t="s">
        <v>85</v>
      </c>
      <c r="K1559" s="43">
        <v>28</v>
      </c>
      <c r="L1559" s="43">
        <v>1666</v>
      </c>
      <c r="M1559" s="43">
        <v>3</v>
      </c>
      <c r="N1559" s="43" t="s">
        <v>1664</v>
      </c>
    </row>
    <row r="1560" spans="5:14" x14ac:dyDescent="0.25">
      <c r="E1560" s="43" t="s">
        <v>2706</v>
      </c>
      <c r="G1560" s="43" t="s">
        <v>2705</v>
      </c>
      <c r="H1560" s="43" t="s">
        <v>2706</v>
      </c>
      <c r="I1560" s="43">
        <v>3</v>
      </c>
      <c r="J1560" s="43" t="s">
        <v>85</v>
      </c>
      <c r="K1560" s="43">
        <v>28</v>
      </c>
      <c r="L1560" s="43">
        <v>1667</v>
      </c>
      <c r="M1560" s="43">
        <v>0</v>
      </c>
      <c r="N1560" s="43" t="s">
        <v>2707</v>
      </c>
    </row>
    <row r="1561" spans="5:14" x14ac:dyDescent="0.25">
      <c r="E1561" s="43" t="s">
        <v>2708</v>
      </c>
      <c r="G1561" s="43" t="s">
        <v>2709</v>
      </c>
      <c r="H1561" s="43" t="s">
        <v>2708</v>
      </c>
      <c r="I1561" s="43">
        <v>1</v>
      </c>
      <c r="J1561" s="43" t="s">
        <v>85</v>
      </c>
      <c r="K1561" s="43">
        <v>28</v>
      </c>
      <c r="L1561" s="43">
        <v>1668</v>
      </c>
      <c r="M1561" s="43" t="s">
        <v>29</v>
      </c>
      <c r="N1561" s="43" t="s">
        <v>29</v>
      </c>
    </row>
    <row r="1562" spans="5:14" x14ac:dyDescent="0.25">
      <c r="E1562" s="43" t="s">
        <v>2710</v>
      </c>
      <c r="G1562" s="43" t="s">
        <v>2711</v>
      </c>
      <c r="H1562" s="43" t="s">
        <v>2710</v>
      </c>
      <c r="I1562" s="43">
        <v>2</v>
      </c>
      <c r="J1562" s="43" t="s">
        <v>85</v>
      </c>
      <c r="K1562" s="43">
        <v>28</v>
      </c>
      <c r="L1562" s="43">
        <v>1669</v>
      </c>
      <c r="M1562" s="43">
        <v>1</v>
      </c>
      <c r="N1562" s="43" t="s">
        <v>1710</v>
      </c>
    </row>
    <row r="1563" spans="5:14" x14ac:dyDescent="0.25">
      <c r="E1563" s="43" t="s">
        <v>2712</v>
      </c>
      <c r="G1563" s="43" t="s">
        <v>2713</v>
      </c>
      <c r="H1563" s="43" t="s">
        <v>2712</v>
      </c>
      <c r="I1563" s="43">
        <v>3</v>
      </c>
      <c r="J1563" s="43" t="s">
        <v>85</v>
      </c>
      <c r="K1563" s="43">
        <v>28</v>
      </c>
      <c r="L1563" s="43">
        <v>1670</v>
      </c>
      <c r="M1563" s="43">
        <v>1</v>
      </c>
      <c r="N1563" s="43" t="s">
        <v>1713</v>
      </c>
    </row>
    <row r="1564" spans="5:14" x14ac:dyDescent="0.25">
      <c r="E1564" s="43" t="s">
        <v>2714</v>
      </c>
      <c r="G1564" s="43" t="s">
        <v>2715</v>
      </c>
      <c r="H1564" s="43" t="s">
        <v>2714</v>
      </c>
      <c r="I1564" s="43">
        <v>3</v>
      </c>
      <c r="J1564" s="43" t="s">
        <v>85</v>
      </c>
      <c r="K1564" s="43">
        <v>28</v>
      </c>
      <c r="L1564" s="43">
        <v>1671</v>
      </c>
      <c r="M1564" s="43">
        <v>2</v>
      </c>
      <c r="N1564" s="43" t="s">
        <v>1716</v>
      </c>
    </row>
    <row r="1565" spans="5:14" x14ac:dyDescent="0.25">
      <c r="E1565" s="43" t="s">
        <v>2716</v>
      </c>
      <c r="G1565" s="43" t="s">
        <v>2717</v>
      </c>
      <c r="H1565" s="43" t="s">
        <v>2716</v>
      </c>
      <c r="I1565" s="43">
        <v>3</v>
      </c>
      <c r="J1565" s="43" t="s">
        <v>85</v>
      </c>
      <c r="K1565" s="43">
        <v>28</v>
      </c>
      <c r="L1565" s="43">
        <v>1672</v>
      </c>
      <c r="M1565" s="43">
        <v>3</v>
      </c>
      <c r="N1565" s="43" t="s">
        <v>1719</v>
      </c>
    </row>
    <row r="1566" spans="5:14" x14ac:dyDescent="0.25">
      <c r="E1566" s="43" t="s">
        <v>2718</v>
      </c>
      <c r="G1566" s="43" t="s">
        <v>2719</v>
      </c>
      <c r="H1566" s="43" t="s">
        <v>2718</v>
      </c>
      <c r="I1566" s="43">
        <v>2</v>
      </c>
      <c r="J1566" s="43" t="s">
        <v>85</v>
      </c>
      <c r="K1566" s="43">
        <v>28</v>
      </c>
      <c r="L1566" s="43">
        <v>1673</v>
      </c>
      <c r="M1566" s="43">
        <v>2</v>
      </c>
      <c r="N1566" s="43" t="s">
        <v>1734</v>
      </c>
    </row>
    <row r="1567" spans="5:14" x14ac:dyDescent="0.25">
      <c r="E1567" s="43" t="s">
        <v>2720</v>
      </c>
      <c r="G1567" s="43" t="s">
        <v>2721</v>
      </c>
      <c r="H1567" s="43" t="s">
        <v>2720</v>
      </c>
      <c r="I1567" s="43">
        <v>3</v>
      </c>
      <c r="J1567" s="43" t="s">
        <v>85</v>
      </c>
      <c r="K1567" s="43">
        <v>28</v>
      </c>
      <c r="L1567" s="43">
        <v>1674</v>
      </c>
      <c r="M1567" s="43">
        <v>1</v>
      </c>
      <c r="N1567" s="43" t="s">
        <v>2722</v>
      </c>
    </row>
    <row r="1568" spans="5:14" x14ac:dyDescent="0.25">
      <c r="E1568" s="43" t="s">
        <v>2723</v>
      </c>
      <c r="G1568" s="43" t="s">
        <v>2724</v>
      </c>
      <c r="H1568" s="43" t="s">
        <v>2723</v>
      </c>
      <c r="I1568" s="43">
        <v>3</v>
      </c>
      <c r="J1568" s="43" t="s">
        <v>85</v>
      </c>
      <c r="K1568" s="43">
        <v>28</v>
      </c>
      <c r="L1568" s="43">
        <v>1675</v>
      </c>
      <c r="M1568" s="43">
        <v>2</v>
      </c>
      <c r="N1568" s="43" t="s">
        <v>2725</v>
      </c>
    </row>
    <row r="1569" spans="5:14" x14ac:dyDescent="0.25">
      <c r="E1569" s="43" t="s">
        <v>2726</v>
      </c>
      <c r="G1569" s="43" t="s">
        <v>2727</v>
      </c>
      <c r="H1569" s="43" t="s">
        <v>2726</v>
      </c>
      <c r="I1569" s="43">
        <v>3</v>
      </c>
      <c r="J1569" s="43" t="s">
        <v>85</v>
      </c>
      <c r="K1569" s="43">
        <v>28</v>
      </c>
      <c r="L1569" s="43">
        <v>1676</v>
      </c>
      <c r="M1569" s="43">
        <v>3</v>
      </c>
      <c r="N1569" s="43" t="s">
        <v>2728</v>
      </c>
    </row>
    <row r="1570" spans="5:14" x14ac:dyDescent="0.25">
      <c r="E1570" s="43" t="s">
        <v>2729</v>
      </c>
      <c r="G1570" s="43" t="s">
        <v>2730</v>
      </c>
      <c r="H1570" s="43" t="s">
        <v>2729</v>
      </c>
      <c r="I1570" s="43">
        <v>3</v>
      </c>
      <c r="J1570" s="43" t="s">
        <v>85</v>
      </c>
      <c r="K1570" s="43">
        <v>28</v>
      </c>
      <c r="L1570" s="43">
        <v>1677</v>
      </c>
      <c r="M1570" s="43">
        <v>4</v>
      </c>
      <c r="N1570" s="43" t="s">
        <v>2731</v>
      </c>
    </row>
    <row r="1571" spans="5:14" x14ac:dyDescent="0.25">
      <c r="E1571" s="43" t="s">
        <v>2732</v>
      </c>
      <c r="G1571" s="43" t="s">
        <v>2733</v>
      </c>
      <c r="H1571" s="43" t="s">
        <v>2732</v>
      </c>
      <c r="I1571" s="43">
        <v>2</v>
      </c>
      <c r="J1571" s="43" t="s">
        <v>85</v>
      </c>
      <c r="K1571" s="43">
        <v>28</v>
      </c>
      <c r="L1571" s="43">
        <v>1678</v>
      </c>
      <c r="M1571" s="43">
        <v>3</v>
      </c>
      <c r="N1571" s="43" t="s">
        <v>2734</v>
      </c>
    </row>
    <row r="1572" spans="5:14" x14ac:dyDescent="0.25">
      <c r="E1572" s="43" t="s">
        <v>2735</v>
      </c>
      <c r="G1572" s="43" t="s">
        <v>2736</v>
      </c>
      <c r="H1572" s="43" t="s">
        <v>2735</v>
      </c>
      <c r="I1572" s="43">
        <v>3</v>
      </c>
      <c r="J1572" s="43" t="s">
        <v>85</v>
      </c>
      <c r="K1572" s="43">
        <v>28</v>
      </c>
      <c r="L1572" s="43">
        <v>1679</v>
      </c>
      <c r="M1572" s="43">
        <v>1</v>
      </c>
      <c r="N1572" s="43" t="s">
        <v>2737</v>
      </c>
    </row>
    <row r="1573" spans="5:14" x14ac:dyDescent="0.25">
      <c r="E1573" s="43" t="s">
        <v>2738</v>
      </c>
      <c r="G1573" s="43" t="s">
        <v>2739</v>
      </c>
      <c r="H1573" s="43" t="s">
        <v>2738</v>
      </c>
      <c r="I1573" s="43">
        <v>3</v>
      </c>
      <c r="J1573" s="43" t="s">
        <v>85</v>
      </c>
      <c r="K1573" s="43">
        <v>28</v>
      </c>
      <c r="L1573" s="43">
        <v>1680</v>
      </c>
      <c r="M1573" s="43">
        <v>2</v>
      </c>
      <c r="N1573" s="43" t="s">
        <v>2740</v>
      </c>
    </row>
    <row r="1574" spans="5:14" x14ac:dyDescent="0.25">
      <c r="E1574" s="43" t="s">
        <v>2741</v>
      </c>
      <c r="G1574" s="43" t="s">
        <v>2742</v>
      </c>
      <c r="H1574" s="43" t="s">
        <v>2741</v>
      </c>
      <c r="I1574" s="43">
        <v>3</v>
      </c>
      <c r="J1574" s="43" t="s">
        <v>85</v>
      </c>
      <c r="K1574" s="43">
        <v>28</v>
      </c>
      <c r="L1574" s="43">
        <v>1681</v>
      </c>
      <c r="M1574" s="43">
        <v>3</v>
      </c>
      <c r="N1574" s="43" t="s">
        <v>2743</v>
      </c>
    </row>
    <row r="1575" spans="5:14" x14ac:dyDescent="0.25">
      <c r="E1575" s="43" t="s">
        <v>2744</v>
      </c>
      <c r="G1575" s="43" t="s">
        <v>2745</v>
      </c>
      <c r="H1575" s="43" t="s">
        <v>2744</v>
      </c>
      <c r="I1575" s="43">
        <v>3</v>
      </c>
      <c r="J1575" s="43" t="s">
        <v>85</v>
      </c>
      <c r="K1575" s="43">
        <v>28</v>
      </c>
      <c r="L1575" s="43">
        <v>1682</v>
      </c>
      <c r="M1575" s="43">
        <v>6</v>
      </c>
      <c r="N1575" s="43" t="s">
        <v>2746</v>
      </c>
    </row>
    <row r="1576" spans="5:14" x14ac:dyDescent="0.25">
      <c r="E1576" s="43" t="s">
        <v>2747</v>
      </c>
      <c r="G1576" s="43" t="s">
        <v>2748</v>
      </c>
      <c r="H1576" s="43" t="s">
        <v>2747</v>
      </c>
      <c r="I1576" s="43">
        <v>3</v>
      </c>
      <c r="J1576" s="43" t="s">
        <v>85</v>
      </c>
      <c r="K1576" s="43">
        <v>28</v>
      </c>
      <c r="L1576" s="43">
        <v>1683</v>
      </c>
      <c r="M1576" s="43">
        <v>7</v>
      </c>
      <c r="N1576" s="43" t="s">
        <v>2749</v>
      </c>
    </row>
    <row r="1577" spans="5:14" x14ac:dyDescent="0.25">
      <c r="E1577" s="43" t="s">
        <v>2750</v>
      </c>
      <c r="G1577" s="43" t="s">
        <v>2751</v>
      </c>
      <c r="H1577" s="43" t="s">
        <v>2750</v>
      </c>
      <c r="I1577" s="43">
        <v>3</v>
      </c>
      <c r="J1577" s="43" t="s">
        <v>85</v>
      </c>
      <c r="K1577" s="43">
        <v>28</v>
      </c>
      <c r="L1577" s="43">
        <v>1684</v>
      </c>
      <c r="M1577" s="43">
        <v>8</v>
      </c>
      <c r="N1577" s="43" t="s">
        <v>2752</v>
      </c>
    </row>
    <row r="1578" spans="5:14" x14ac:dyDescent="0.25">
      <c r="E1578" s="43" t="s">
        <v>2753</v>
      </c>
      <c r="G1578" s="43" t="s">
        <v>2754</v>
      </c>
      <c r="H1578" s="43" t="s">
        <v>2753</v>
      </c>
      <c r="I1578" s="43">
        <v>3</v>
      </c>
      <c r="J1578" s="43" t="s">
        <v>85</v>
      </c>
      <c r="K1578" s="43">
        <v>28</v>
      </c>
      <c r="L1578" s="43">
        <v>1685</v>
      </c>
      <c r="M1578" s="43">
        <v>9</v>
      </c>
      <c r="N1578" s="43" t="s">
        <v>2755</v>
      </c>
    </row>
    <row r="1579" spans="5:14" x14ac:dyDescent="0.25">
      <c r="E1579" s="43" t="s">
        <v>2756</v>
      </c>
      <c r="G1579" s="43" t="s">
        <v>2757</v>
      </c>
      <c r="H1579" s="43" t="s">
        <v>2756</v>
      </c>
      <c r="I1579" s="43">
        <v>1</v>
      </c>
      <c r="J1579" s="43" t="s">
        <v>85</v>
      </c>
      <c r="K1579" s="43">
        <v>28</v>
      </c>
      <c r="L1579" s="43">
        <v>1686</v>
      </c>
      <c r="M1579" s="43" t="s">
        <v>441</v>
      </c>
      <c r="N1579" s="43" t="s">
        <v>441</v>
      </c>
    </row>
    <row r="1580" spans="5:14" x14ac:dyDescent="0.25">
      <c r="E1580" s="43" t="s">
        <v>2758</v>
      </c>
      <c r="G1580" s="43" t="s">
        <v>2759</v>
      </c>
      <c r="H1580" s="43" t="s">
        <v>2758</v>
      </c>
      <c r="I1580" s="43">
        <v>2</v>
      </c>
      <c r="J1580" s="43" t="s">
        <v>85</v>
      </c>
      <c r="K1580" s="43">
        <v>28</v>
      </c>
      <c r="L1580" s="43">
        <v>1687</v>
      </c>
      <c r="M1580" s="43">
        <v>1</v>
      </c>
      <c r="N1580" s="43" t="s">
        <v>1742</v>
      </c>
    </row>
    <row r="1581" spans="5:14" x14ac:dyDescent="0.25">
      <c r="E1581" s="43" t="s">
        <v>2760</v>
      </c>
      <c r="G1581" s="43" t="s">
        <v>2761</v>
      </c>
      <c r="H1581" s="43" t="s">
        <v>2760</v>
      </c>
      <c r="I1581" s="43">
        <v>3</v>
      </c>
      <c r="J1581" s="43" t="s">
        <v>85</v>
      </c>
      <c r="K1581" s="43">
        <v>28</v>
      </c>
      <c r="L1581" s="43">
        <v>1688</v>
      </c>
      <c r="M1581" s="43">
        <v>1</v>
      </c>
      <c r="N1581" s="43" t="s">
        <v>2762</v>
      </c>
    </row>
    <row r="1582" spans="5:14" x14ac:dyDescent="0.25">
      <c r="E1582" s="43" t="s">
        <v>2763</v>
      </c>
      <c r="G1582" s="43" t="s">
        <v>2764</v>
      </c>
      <c r="H1582" s="43" t="s">
        <v>2763</v>
      </c>
      <c r="I1582" s="43">
        <v>3</v>
      </c>
      <c r="J1582" s="43" t="s">
        <v>85</v>
      </c>
      <c r="K1582" s="43">
        <v>28</v>
      </c>
      <c r="L1582" s="43">
        <v>1689</v>
      </c>
      <c r="M1582" s="43">
        <v>2</v>
      </c>
      <c r="N1582" s="43" t="s">
        <v>2765</v>
      </c>
    </row>
    <row r="1583" spans="5:14" x14ac:dyDescent="0.25">
      <c r="E1583" s="43" t="s">
        <v>2766</v>
      </c>
      <c r="G1583" s="43" t="s">
        <v>2767</v>
      </c>
      <c r="H1583" s="43" t="s">
        <v>2766</v>
      </c>
      <c r="I1583" s="43">
        <v>3</v>
      </c>
      <c r="J1583" s="43" t="s">
        <v>85</v>
      </c>
      <c r="K1583" s="43">
        <v>28</v>
      </c>
      <c r="L1583" s="43">
        <v>1690</v>
      </c>
      <c r="M1583" s="43">
        <v>4</v>
      </c>
      <c r="N1583" s="43" t="s">
        <v>2768</v>
      </c>
    </row>
    <row r="1584" spans="5:14" x14ac:dyDescent="0.25">
      <c r="E1584" s="43" t="s">
        <v>2769</v>
      </c>
      <c r="G1584" s="43" t="s">
        <v>2770</v>
      </c>
      <c r="H1584" s="43" t="s">
        <v>2769</v>
      </c>
      <c r="I1584" s="43">
        <v>3</v>
      </c>
      <c r="J1584" s="43" t="s">
        <v>85</v>
      </c>
      <c r="K1584" s="43">
        <v>28</v>
      </c>
      <c r="L1584" s="43">
        <v>1691</v>
      </c>
      <c r="M1584" s="43">
        <v>5</v>
      </c>
      <c r="N1584" s="43" t="s">
        <v>2771</v>
      </c>
    </row>
    <row r="1585" spans="5:14" x14ac:dyDescent="0.25">
      <c r="E1585" s="43" t="s">
        <v>2772</v>
      </c>
      <c r="G1585" s="43" t="s">
        <v>2773</v>
      </c>
      <c r="H1585" s="43" t="s">
        <v>2772</v>
      </c>
      <c r="I1585" s="43">
        <v>3</v>
      </c>
      <c r="J1585" s="43" t="s">
        <v>85</v>
      </c>
      <c r="K1585" s="43">
        <v>28</v>
      </c>
      <c r="L1585" s="43">
        <v>1692</v>
      </c>
      <c r="M1585" s="43">
        <v>6</v>
      </c>
      <c r="N1585" s="43" t="s">
        <v>2774</v>
      </c>
    </row>
    <row r="1586" spans="5:14" x14ac:dyDescent="0.25">
      <c r="E1586" s="43" t="s">
        <v>2775</v>
      </c>
      <c r="G1586" s="43" t="s">
        <v>2776</v>
      </c>
      <c r="H1586" s="43" t="s">
        <v>2775</v>
      </c>
      <c r="I1586" s="43">
        <v>3</v>
      </c>
      <c r="J1586" s="43" t="s">
        <v>85</v>
      </c>
      <c r="K1586" s="43">
        <v>28</v>
      </c>
      <c r="L1586" s="43">
        <v>1693</v>
      </c>
      <c r="M1586" s="43">
        <v>7</v>
      </c>
      <c r="N1586" s="43" t="s">
        <v>2777</v>
      </c>
    </row>
    <row r="1587" spans="5:14" x14ac:dyDescent="0.25">
      <c r="E1587" s="43" t="s">
        <v>2778</v>
      </c>
      <c r="G1587" s="43" t="s">
        <v>2779</v>
      </c>
      <c r="H1587" s="43" t="s">
        <v>2778</v>
      </c>
      <c r="I1587" s="43">
        <v>2</v>
      </c>
      <c r="J1587" s="43" t="s">
        <v>85</v>
      </c>
      <c r="K1587" s="43">
        <v>28</v>
      </c>
      <c r="L1587" s="43">
        <v>1694</v>
      </c>
      <c r="M1587" s="43">
        <v>2</v>
      </c>
      <c r="N1587" s="43" t="s">
        <v>1747</v>
      </c>
    </row>
    <row r="1588" spans="5:14" x14ac:dyDescent="0.25">
      <c r="E1588" s="43" t="s">
        <v>2780</v>
      </c>
      <c r="G1588" s="43" t="s">
        <v>2781</v>
      </c>
      <c r="H1588" s="43" t="s">
        <v>2780</v>
      </c>
      <c r="I1588" s="43">
        <v>3</v>
      </c>
      <c r="J1588" s="43" t="s">
        <v>85</v>
      </c>
      <c r="K1588" s="43">
        <v>28</v>
      </c>
      <c r="L1588" s="43">
        <v>1695</v>
      </c>
      <c r="M1588" s="43">
        <v>1</v>
      </c>
      <c r="N1588" s="43" t="s">
        <v>2782</v>
      </c>
    </row>
    <row r="1589" spans="5:14" x14ac:dyDescent="0.25">
      <c r="E1589" s="43" t="s">
        <v>2783</v>
      </c>
      <c r="G1589" s="43" t="s">
        <v>2784</v>
      </c>
      <c r="H1589" s="43" t="s">
        <v>2783</v>
      </c>
      <c r="I1589" s="43">
        <v>3</v>
      </c>
      <c r="J1589" s="43" t="s">
        <v>85</v>
      </c>
      <c r="K1589" s="43">
        <v>28</v>
      </c>
      <c r="L1589" s="43">
        <v>1696</v>
      </c>
      <c r="M1589" s="43">
        <v>3</v>
      </c>
      <c r="N1589" s="43" t="s">
        <v>2785</v>
      </c>
    </row>
    <row r="1590" spans="5:14" x14ac:dyDescent="0.25">
      <c r="E1590" s="43" t="s">
        <v>2786</v>
      </c>
      <c r="G1590" s="43" t="s">
        <v>2787</v>
      </c>
      <c r="H1590" s="43" t="s">
        <v>2786</v>
      </c>
      <c r="I1590" s="43">
        <v>3</v>
      </c>
      <c r="J1590" s="43" t="s">
        <v>85</v>
      </c>
      <c r="K1590" s="43">
        <v>28</v>
      </c>
      <c r="L1590" s="43">
        <v>1697</v>
      </c>
      <c r="M1590" s="43">
        <v>4</v>
      </c>
      <c r="N1590" s="43" t="s">
        <v>2788</v>
      </c>
    </row>
    <row r="1591" spans="5:14" x14ac:dyDescent="0.25">
      <c r="E1591" s="43" t="s">
        <v>2789</v>
      </c>
      <c r="G1591" s="43" t="s">
        <v>2790</v>
      </c>
      <c r="H1591" s="43" t="s">
        <v>2789</v>
      </c>
      <c r="I1591" s="43">
        <v>3</v>
      </c>
      <c r="J1591" s="43" t="s">
        <v>85</v>
      </c>
      <c r="K1591" s="43">
        <v>28</v>
      </c>
      <c r="L1591" s="43">
        <v>1698</v>
      </c>
      <c r="M1591" s="43">
        <v>5</v>
      </c>
      <c r="N1591" s="43" t="s">
        <v>2791</v>
      </c>
    </row>
    <row r="1592" spans="5:14" x14ac:dyDescent="0.25">
      <c r="E1592" s="43" t="s">
        <v>2792</v>
      </c>
      <c r="G1592" s="43" t="s">
        <v>2793</v>
      </c>
      <c r="H1592" s="43" t="s">
        <v>2792</v>
      </c>
      <c r="I1592" s="43">
        <v>2</v>
      </c>
      <c r="J1592" s="43" t="s">
        <v>85</v>
      </c>
      <c r="K1592" s="43">
        <v>28</v>
      </c>
      <c r="L1592" s="43">
        <v>1699</v>
      </c>
      <c r="M1592" s="43">
        <v>3</v>
      </c>
      <c r="N1592" s="43" t="s">
        <v>1752</v>
      </c>
    </row>
    <row r="1593" spans="5:14" x14ac:dyDescent="0.25">
      <c r="E1593" s="43" t="s">
        <v>2794</v>
      </c>
      <c r="G1593" s="43" t="s">
        <v>2795</v>
      </c>
      <c r="H1593" s="43" t="s">
        <v>2794</v>
      </c>
      <c r="I1593" s="43">
        <v>3</v>
      </c>
      <c r="J1593" s="43" t="s">
        <v>85</v>
      </c>
      <c r="K1593" s="43">
        <v>28</v>
      </c>
      <c r="L1593" s="43">
        <v>1700</v>
      </c>
      <c r="M1593" s="43">
        <v>1</v>
      </c>
      <c r="N1593" s="43" t="s">
        <v>1755</v>
      </c>
    </row>
    <row r="1594" spans="5:14" x14ac:dyDescent="0.25">
      <c r="E1594" s="43" t="s">
        <v>2796</v>
      </c>
      <c r="G1594" s="43" t="s">
        <v>2797</v>
      </c>
      <c r="H1594" s="43" t="s">
        <v>2796</v>
      </c>
      <c r="I1594" s="43">
        <v>3</v>
      </c>
      <c r="J1594" s="43" t="s">
        <v>85</v>
      </c>
      <c r="K1594" s="43">
        <v>28</v>
      </c>
      <c r="L1594" s="43">
        <v>1701</v>
      </c>
      <c r="M1594" s="43">
        <v>2</v>
      </c>
      <c r="N1594" s="43" t="s">
        <v>1758</v>
      </c>
    </row>
    <row r="1595" spans="5:14" x14ac:dyDescent="0.25">
      <c r="E1595" s="43" t="s">
        <v>2798</v>
      </c>
      <c r="G1595" s="43" t="s">
        <v>2799</v>
      </c>
      <c r="H1595" s="43" t="s">
        <v>2798</v>
      </c>
      <c r="I1595" s="43">
        <v>3</v>
      </c>
      <c r="J1595" s="43" t="s">
        <v>85</v>
      </c>
      <c r="K1595" s="43">
        <v>28</v>
      </c>
      <c r="L1595" s="43">
        <v>1702</v>
      </c>
      <c r="M1595" s="43">
        <v>4</v>
      </c>
      <c r="N1595" s="43" t="s">
        <v>1763</v>
      </c>
    </row>
    <row r="1596" spans="5:14" x14ac:dyDescent="0.25">
      <c r="E1596" s="43" t="s">
        <v>2800</v>
      </c>
      <c r="G1596" s="43" t="s">
        <v>2801</v>
      </c>
      <c r="H1596" s="43" t="s">
        <v>2800</v>
      </c>
      <c r="I1596" s="43">
        <v>3</v>
      </c>
      <c r="J1596" s="43" t="s">
        <v>85</v>
      </c>
      <c r="K1596" s="43">
        <v>28</v>
      </c>
      <c r="L1596" s="43">
        <v>1703</v>
      </c>
      <c r="M1596" s="43">
        <v>5</v>
      </c>
      <c r="N1596" s="43" t="s">
        <v>1766</v>
      </c>
    </row>
    <row r="1597" spans="5:14" x14ac:dyDescent="0.25">
      <c r="E1597" s="43" t="s">
        <v>2802</v>
      </c>
      <c r="G1597" s="43" t="s">
        <v>2803</v>
      </c>
      <c r="H1597" s="43" t="s">
        <v>2802</v>
      </c>
      <c r="I1597" s="43">
        <v>3</v>
      </c>
      <c r="J1597" s="43" t="s">
        <v>85</v>
      </c>
      <c r="K1597" s="43">
        <v>28</v>
      </c>
      <c r="L1597" s="43">
        <v>1704</v>
      </c>
      <c r="M1597" s="43">
        <v>6</v>
      </c>
      <c r="N1597" s="43" t="s">
        <v>1769</v>
      </c>
    </row>
    <row r="1598" spans="5:14" x14ac:dyDescent="0.25">
      <c r="E1598" s="43" t="s">
        <v>2804</v>
      </c>
      <c r="G1598" s="43" t="s">
        <v>2805</v>
      </c>
      <c r="H1598" s="43" t="s">
        <v>2804</v>
      </c>
      <c r="I1598" s="43">
        <v>3</v>
      </c>
      <c r="J1598" s="43" t="s">
        <v>85</v>
      </c>
      <c r="K1598" s="43">
        <v>28</v>
      </c>
      <c r="L1598" s="43">
        <v>1705</v>
      </c>
      <c r="M1598" s="43">
        <v>7</v>
      </c>
      <c r="N1598" s="43" t="s">
        <v>1772</v>
      </c>
    </row>
    <row r="1599" spans="5:14" x14ac:dyDescent="0.25">
      <c r="E1599" s="43" t="s">
        <v>2806</v>
      </c>
      <c r="G1599" s="43" t="s">
        <v>2807</v>
      </c>
      <c r="H1599" s="43" t="s">
        <v>2806</v>
      </c>
      <c r="I1599" s="43">
        <v>1</v>
      </c>
      <c r="J1599" s="43" t="s">
        <v>85</v>
      </c>
      <c r="K1599" s="43">
        <v>28</v>
      </c>
      <c r="L1599" s="43">
        <v>1706</v>
      </c>
      <c r="M1599" s="43" t="s">
        <v>444</v>
      </c>
      <c r="N1599" s="43" t="s">
        <v>444</v>
      </c>
    </row>
    <row r="1600" spans="5:14" x14ac:dyDescent="0.25">
      <c r="E1600" s="43" t="s">
        <v>2808</v>
      </c>
      <c r="G1600" s="43" t="s">
        <v>2809</v>
      </c>
      <c r="H1600" s="43" t="s">
        <v>2808</v>
      </c>
      <c r="I1600" s="43">
        <v>2</v>
      </c>
      <c r="J1600" s="43" t="s">
        <v>85</v>
      </c>
      <c r="K1600" s="43">
        <v>28</v>
      </c>
      <c r="L1600" s="43">
        <v>1707</v>
      </c>
      <c r="M1600" s="43">
        <v>3</v>
      </c>
      <c r="N1600" s="43" t="s">
        <v>1833</v>
      </c>
    </row>
    <row r="1601" spans="5:14" x14ac:dyDescent="0.25">
      <c r="E1601" s="43" t="s">
        <v>2810</v>
      </c>
      <c r="G1601" s="43" t="s">
        <v>2811</v>
      </c>
      <c r="H1601" s="43" t="s">
        <v>2810</v>
      </c>
      <c r="I1601" s="43">
        <v>3</v>
      </c>
      <c r="J1601" s="43" t="s">
        <v>85</v>
      </c>
      <c r="K1601" s="43">
        <v>28</v>
      </c>
      <c r="L1601" s="43">
        <v>1708</v>
      </c>
      <c r="M1601" s="43">
        <v>1</v>
      </c>
      <c r="N1601" s="43" t="s">
        <v>1836</v>
      </c>
    </row>
    <row r="1602" spans="5:14" x14ac:dyDescent="0.25">
      <c r="E1602" s="43" t="s">
        <v>2812</v>
      </c>
      <c r="G1602" s="43" t="s">
        <v>2813</v>
      </c>
      <c r="H1602" s="43" t="s">
        <v>2812</v>
      </c>
      <c r="I1602" s="43">
        <v>3</v>
      </c>
      <c r="J1602" s="43" t="s">
        <v>85</v>
      </c>
      <c r="K1602" s="43">
        <v>28</v>
      </c>
      <c r="L1602" s="43">
        <v>1709</v>
      </c>
      <c r="M1602" s="43">
        <v>2</v>
      </c>
      <c r="N1602" s="43" t="s">
        <v>1839</v>
      </c>
    </row>
    <row r="1603" spans="5:14" x14ac:dyDescent="0.25">
      <c r="E1603" s="43" t="s">
        <v>2814</v>
      </c>
      <c r="G1603" s="43" t="s">
        <v>2815</v>
      </c>
      <c r="H1603" s="43" t="s">
        <v>2814</v>
      </c>
      <c r="I1603" s="43">
        <v>3</v>
      </c>
      <c r="J1603" s="43" t="s">
        <v>85</v>
      </c>
      <c r="K1603" s="43">
        <v>28</v>
      </c>
      <c r="L1603" s="43">
        <v>1710</v>
      </c>
      <c r="M1603" s="43">
        <v>3</v>
      </c>
      <c r="N1603" s="43" t="s">
        <v>1842</v>
      </c>
    </row>
    <row r="1604" spans="5:14" x14ac:dyDescent="0.25">
      <c r="E1604" s="43" t="s">
        <v>2816</v>
      </c>
      <c r="G1604" s="43" t="s">
        <v>2817</v>
      </c>
      <c r="H1604" s="43" t="s">
        <v>2816</v>
      </c>
      <c r="I1604" s="43">
        <v>3</v>
      </c>
      <c r="J1604" s="43" t="s">
        <v>85</v>
      </c>
      <c r="K1604" s="43">
        <v>28</v>
      </c>
      <c r="L1604" s="43">
        <v>1711</v>
      </c>
      <c r="M1604" s="43">
        <v>4</v>
      </c>
      <c r="N1604" s="43" t="s">
        <v>1845</v>
      </c>
    </row>
    <row r="1605" spans="5:14" x14ac:dyDescent="0.25">
      <c r="E1605" s="43" t="s">
        <v>2818</v>
      </c>
      <c r="G1605" s="43" t="s">
        <v>2819</v>
      </c>
      <c r="H1605" s="43" t="s">
        <v>2818</v>
      </c>
      <c r="I1605" s="43">
        <v>2</v>
      </c>
      <c r="J1605" s="43" t="s">
        <v>85</v>
      </c>
      <c r="K1605" s="43">
        <v>28</v>
      </c>
      <c r="L1605" s="43">
        <v>1712</v>
      </c>
      <c r="M1605" s="43">
        <v>4</v>
      </c>
      <c r="N1605" s="43" t="s">
        <v>1850</v>
      </c>
    </row>
    <row r="1606" spans="5:14" x14ac:dyDescent="0.25">
      <c r="E1606" s="43" t="s">
        <v>2820</v>
      </c>
      <c r="G1606" s="43" t="s">
        <v>2821</v>
      </c>
      <c r="H1606" s="43" t="s">
        <v>2820</v>
      </c>
      <c r="I1606" s="43">
        <v>3</v>
      </c>
      <c r="J1606" s="43" t="s">
        <v>85</v>
      </c>
      <c r="K1606" s="43">
        <v>28</v>
      </c>
      <c r="L1606" s="43">
        <v>1713</v>
      </c>
      <c r="M1606" s="43">
        <v>1</v>
      </c>
      <c r="N1606" s="43" t="s">
        <v>1853</v>
      </c>
    </row>
    <row r="1607" spans="5:14" x14ac:dyDescent="0.25">
      <c r="E1607" s="43" t="s">
        <v>2822</v>
      </c>
      <c r="G1607" s="43" t="s">
        <v>2823</v>
      </c>
      <c r="H1607" s="43" t="s">
        <v>2822</v>
      </c>
      <c r="I1607" s="43">
        <v>3</v>
      </c>
      <c r="J1607" s="43" t="s">
        <v>85</v>
      </c>
      <c r="K1607" s="43">
        <v>28</v>
      </c>
      <c r="L1607" s="43">
        <v>1714</v>
      </c>
      <c r="M1607" s="43">
        <v>2</v>
      </c>
      <c r="N1607" s="43" t="s">
        <v>1856</v>
      </c>
    </row>
    <row r="1608" spans="5:14" x14ac:dyDescent="0.25">
      <c r="E1608" s="43" t="s">
        <v>2824</v>
      </c>
      <c r="G1608" s="43" t="s">
        <v>2825</v>
      </c>
      <c r="H1608" s="43" t="s">
        <v>2824</v>
      </c>
      <c r="I1608" s="43">
        <v>3</v>
      </c>
      <c r="J1608" s="43" t="s">
        <v>85</v>
      </c>
      <c r="K1608" s="43">
        <v>28</v>
      </c>
      <c r="L1608" s="43">
        <v>1715</v>
      </c>
      <c r="M1608" s="43">
        <v>3</v>
      </c>
      <c r="N1608" s="43" t="s">
        <v>1859</v>
      </c>
    </row>
    <row r="1609" spans="5:14" x14ac:dyDescent="0.25">
      <c r="E1609" s="43" t="s">
        <v>2826</v>
      </c>
      <c r="G1609" s="43" t="s">
        <v>2827</v>
      </c>
      <c r="H1609" s="43" t="s">
        <v>2826</v>
      </c>
      <c r="I1609" s="43">
        <v>3</v>
      </c>
      <c r="J1609" s="43" t="s">
        <v>85</v>
      </c>
      <c r="K1609" s="43">
        <v>28</v>
      </c>
      <c r="L1609" s="43">
        <v>1716</v>
      </c>
      <c r="M1609" s="43">
        <v>4</v>
      </c>
      <c r="N1609" s="43" t="s">
        <v>1862</v>
      </c>
    </row>
    <row r="1610" spans="5:14" x14ac:dyDescent="0.25">
      <c r="E1610" s="43" t="s">
        <v>2828</v>
      </c>
      <c r="G1610" s="43" t="s">
        <v>2829</v>
      </c>
      <c r="H1610" s="43" t="s">
        <v>2828</v>
      </c>
      <c r="I1610" s="43">
        <v>3</v>
      </c>
      <c r="J1610" s="43" t="s">
        <v>85</v>
      </c>
      <c r="K1610" s="43">
        <v>28</v>
      </c>
      <c r="L1610" s="43">
        <v>1717</v>
      </c>
      <c r="M1610" s="43">
        <v>5</v>
      </c>
      <c r="N1610" s="43" t="s">
        <v>1865</v>
      </c>
    </row>
    <row r="1611" spans="5:14" x14ac:dyDescent="0.25">
      <c r="E1611" s="43" t="s">
        <v>2830</v>
      </c>
      <c r="G1611" s="43" t="s">
        <v>2831</v>
      </c>
      <c r="H1611" s="43" t="s">
        <v>2830</v>
      </c>
      <c r="I1611" s="43">
        <v>2</v>
      </c>
      <c r="J1611" s="43" t="s">
        <v>85</v>
      </c>
      <c r="K1611" s="43">
        <v>28</v>
      </c>
      <c r="L1611" s="43">
        <v>1718</v>
      </c>
      <c r="M1611" s="43">
        <v>5</v>
      </c>
      <c r="N1611" s="43" t="s">
        <v>2832</v>
      </c>
    </row>
    <row r="1612" spans="5:14" x14ac:dyDescent="0.25">
      <c r="E1612" s="43" t="s">
        <v>2833</v>
      </c>
      <c r="G1612" s="43" t="s">
        <v>2834</v>
      </c>
      <c r="H1612" s="43" t="s">
        <v>2833</v>
      </c>
      <c r="I1612" s="43">
        <v>3</v>
      </c>
      <c r="J1612" s="43" t="s">
        <v>85</v>
      </c>
      <c r="K1612" s="43">
        <v>28</v>
      </c>
      <c r="L1612" s="43">
        <v>1719</v>
      </c>
      <c r="M1612" s="43">
        <v>1</v>
      </c>
      <c r="N1612" s="43" t="s">
        <v>2835</v>
      </c>
    </row>
    <row r="1613" spans="5:14" x14ac:dyDescent="0.25">
      <c r="E1613" s="43" t="s">
        <v>2836</v>
      </c>
      <c r="G1613" s="43" t="s">
        <v>2837</v>
      </c>
      <c r="H1613" s="43" t="s">
        <v>2836</v>
      </c>
      <c r="I1613" s="43">
        <v>3</v>
      </c>
      <c r="J1613" s="43" t="s">
        <v>85</v>
      </c>
      <c r="K1613" s="43">
        <v>28</v>
      </c>
      <c r="L1613" s="43">
        <v>1720</v>
      </c>
      <c r="M1613" s="43">
        <v>2</v>
      </c>
      <c r="N1613" s="43" t="s">
        <v>2838</v>
      </c>
    </row>
    <row r="1614" spans="5:14" x14ac:dyDescent="0.25">
      <c r="E1614" s="43" t="s">
        <v>2839</v>
      </c>
      <c r="G1614" s="43" t="s">
        <v>2840</v>
      </c>
      <c r="H1614" s="43" t="s">
        <v>2839</v>
      </c>
      <c r="I1614" s="43">
        <v>3</v>
      </c>
      <c r="J1614" s="43" t="s">
        <v>85</v>
      </c>
      <c r="K1614" s="43">
        <v>28</v>
      </c>
      <c r="L1614" s="43">
        <v>1721</v>
      </c>
      <c r="M1614" s="43">
        <v>3</v>
      </c>
      <c r="N1614" s="43" t="s">
        <v>2841</v>
      </c>
    </row>
    <row r="1615" spans="5:14" x14ac:dyDescent="0.25">
      <c r="E1615" s="43" t="s">
        <v>2842</v>
      </c>
      <c r="G1615" s="43" t="s">
        <v>2843</v>
      </c>
      <c r="H1615" s="43" t="s">
        <v>2842</v>
      </c>
      <c r="I1615" s="43">
        <v>3</v>
      </c>
      <c r="J1615" s="43" t="s">
        <v>85</v>
      </c>
      <c r="K1615" s="43">
        <v>28</v>
      </c>
      <c r="L1615" s="43">
        <v>1722</v>
      </c>
      <c r="M1615" s="43">
        <v>4</v>
      </c>
      <c r="N1615" s="43" t="s">
        <v>2844</v>
      </c>
    </row>
    <row r="1616" spans="5:14" x14ac:dyDescent="0.25">
      <c r="E1616" s="43" t="s">
        <v>2845</v>
      </c>
      <c r="G1616" s="43" t="s">
        <v>2846</v>
      </c>
      <c r="H1616" s="43" t="s">
        <v>2845</v>
      </c>
      <c r="I1616" s="43">
        <v>2</v>
      </c>
      <c r="J1616" s="43" t="s">
        <v>85</v>
      </c>
      <c r="K1616" s="43">
        <v>28</v>
      </c>
      <c r="L1616" s="43">
        <v>1723</v>
      </c>
      <c r="M1616" s="43">
        <v>6</v>
      </c>
      <c r="N1616" s="43" t="s">
        <v>2847</v>
      </c>
    </row>
    <row r="1617" spans="5:14" x14ac:dyDescent="0.25">
      <c r="E1617" s="43" t="s">
        <v>2848</v>
      </c>
      <c r="G1617" s="43" t="s">
        <v>2849</v>
      </c>
      <c r="H1617" s="43" t="s">
        <v>2848</v>
      </c>
      <c r="I1617" s="43">
        <v>3</v>
      </c>
      <c r="J1617" s="43" t="s">
        <v>85</v>
      </c>
      <c r="K1617" s="43">
        <v>28</v>
      </c>
      <c r="L1617" s="43">
        <v>1724</v>
      </c>
      <c r="M1617" s="43">
        <v>1</v>
      </c>
      <c r="N1617" s="43" t="s">
        <v>2850</v>
      </c>
    </row>
    <row r="1618" spans="5:14" x14ac:dyDescent="0.25">
      <c r="E1618" s="43" t="s">
        <v>2851</v>
      </c>
      <c r="G1618" s="43" t="s">
        <v>2852</v>
      </c>
      <c r="H1618" s="43" t="s">
        <v>2851</v>
      </c>
      <c r="I1618" s="43">
        <v>3</v>
      </c>
      <c r="J1618" s="43" t="s">
        <v>85</v>
      </c>
      <c r="K1618" s="43">
        <v>28</v>
      </c>
      <c r="L1618" s="43">
        <v>1725</v>
      </c>
      <c r="M1618" s="43">
        <v>2</v>
      </c>
      <c r="N1618" s="43" t="s">
        <v>2853</v>
      </c>
    </row>
    <row r="1619" spans="5:14" x14ac:dyDescent="0.25">
      <c r="E1619" s="43" t="s">
        <v>2854</v>
      </c>
      <c r="G1619" s="43" t="s">
        <v>2855</v>
      </c>
      <c r="H1619" s="43" t="s">
        <v>2854</v>
      </c>
      <c r="I1619" s="43">
        <v>3</v>
      </c>
      <c r="J1619" s="43" t="s">
        <v>85</v>
      </c>
      <c r="K1619" s="43">
        <v>28</v>
      </c>
      <c r="L1619" s="43">
        <v>1726</v>
      </c>
      <c r="M1619" s="43">
        <v>3</v>
      </c>
      <c r="N1619" s="43" t="s">
        <v>2856</v>
      </c>
    </row>
    <row r="1620" spans="5:14" x14ac:dyDescent="0.25">
      <c r="E1620" s="43" t="s">
        <v>2857</v>
      </c>
      <c r="G1620" s="43" t="s">
        <v>2858</v>
      </c>
      <c r="H1620" s="43" t="s">
        <v>2857</v>
      </c>
      <c r="I1620" s="43">
        <v>2</v>
      </c>
      <c r="J1620" s="43" t="s">
        <v>85</v>
      </c>
      <c r="K1620" s="43">
        <v>28</v>
      </c>
      <c r="L1620" s="43">
        <v>1727</v>
      </c>
      <c r="M1620" s="43">
        <v>7</v>
      </c>
      <c r="N1620" s="43" t="s">
        <v>2859</v>
      </c>
    </row>
    <row r="1621" spans="5:14" x14ac:dyDescent="0.25">
      <c r="E1621" s="43" t="s">
        <v>2860</v>
      </c>
      <c r="G1621" s="43" t="s">
        <v>2861</v>
      </c>
      <c r="H1621" s="43" t="s">
        <v>2860</v>
      </c>
      <c r="I1621" s="43">
        <v>3</v>
      </c>
      <c r="J1621" s="43" t="s">
        <v>85</v>
      </c>
      <c r="K1621" s="43">
        <v>28</v>
      </c>
      <c r="L1621" s="43">
        <v>1728</v>
      </c>
      <c r="M1621" s="43">
        <v>1</v>
      </c>
      <c r="N1621" s="43" t="s">
        <v>2862</v>
      </c>
    </row>
    <row r="1622" spans="5:14" x14ac:dyDescent="0.25">
      <c r="E1622" s="43" t="s">
        <v>2863</v>
      </c>
      <c r="G1622" s="43" t="s">
        <v>2864</v>
      </c>
      <c r="H1622" s="43" t="s">
        <v>2863</v>
      </c>
      <c r="I1622" s="43">
        <v>3</v>
      </c>
      <c r="J1622" s="43" t="s">
        <v>85</v>
      </c>
      <c r="K1622" s="43">
        <v>28</v>
      </c>
      <c r="L1622" s="43">
        <v>1729</v>
      </c>
      <c r="M1622" s="43">
        <v>2</v>
      </c>
      <c r="N1622" s="43" t="s">
        <v>2865</v>
      </c>
    </row>
    <row r="1623" spans="5:14" x14ac:dyDescent="0.25">
      <c r="E1623" s="43" t="s">
        <v>2866</v>
      </c>
      <c r="G1623" s="43" t="s">
        <v>2867</v>
      </c>
      <c r="H1623" s="43" t="s">
        <v>2866</v>
      </c>
      <c r="I1623" s="43">
        <v>3</v>
      </c>
      <c r="J1623" s="43" t="s">
        <v>85</v>
      </c>
      <c r="K1623" s="43">
        <v>28</v>
      </c>
      <c r="L1623" s="43">
        <v>1730</v>
      </c>
      <c r="M1623" s="43">
        <v>3</v>
      </c>
      <c r="N1623" s="43" t="s">
        <v>2868</v>
      </c>
    </row>
    <row r="1624" spans="5:14" x14ac:dyDescent="0.25">
      <c r="E1624" s="43" t="s">
        <v>2869</v>
      </c>
      <c r="G1624" s="43" t="s">
        <v>2870</v>
      </c>
      <c r="H1624" s="43" t="s">
        <v>2869</v>
      </c>
      <c r="I1624" s="43">
        <v>3</v>
      </c>
      <c r="J1624" s="43" t="s">
        <v>85</v>
      </c>
      <c r="K1624" s="43">
        <v>28</v>
      </c>
      <c r="L1624" s="43">
        <v>1731</v>
      </c>
      <c r="M1624" s="43">
        <v>4</v>
      </c>
      <c r="N1624" s="43" t="s">
        <v>2871</v>
      </c>
    </row>
    <row r="1625" spans="5:14" x14ac:dyDescent="0.25">
      <c r="E1625" s="43" t="s">
        <v>2872</v>
      </c>
      <c r="G1625" s="43" t="s">
        <v>2873</v>
      </c>
      <c r="H1625" s="43" t="s">
        <v>2872</v>
      </c>
      <c r="I1625" s="43">
        <v>3</v>
      </c>
      <c r="J1625" s="43" t="s">
        <v>85</v>
      </c>
      <c r="K1625" s="43">
        <v>28</v>
      </c>
      <c r="L1625" s="43">
        <v>1732</v>
      </c>
      <c r="M1625" s="43">
        <v>5</v>
      </c>
      <c r="N1625" s="43" t="s">
        <v>2874</v>
      </c>
    </row>
    <row r="1626" spans="5:14" x14ac:dyDescent="0.25">
      <c r="E1626" s="43" t="s">
        <v>2875</v>
      </c>
      <c r="G1626" s="43" t="s">
        <v>2876</v>
      </c>
      <c r="H1626" s="43" t="s">
        <v>2875</v>
      </c>
      <c r="I1626" s="43">
        <v>1</v>
      </c>
      <c r="J1626" s="43" t="s">
        <v>85</v>
      </c>
      <c r="K1626" s="43">
        <v>28</v>
      </c>
      <c r="L1626" s="43">
        <v>1733</v>
      </c>
      <c r="M1626" s="43" t="s">
        <v>447</v>
      </c>
      <c r="N1626" s="43" t="s">
        <v>447</v>
      </c>
    </row>
    <row r="1627" spans="5:14" x14ac:dyDescent="0.25">
      <c r="E1627" s="43" t="s">
        <v>2877</v>
      </c>
      <c r="G1627" s="43" t="s">
        <v>2878</v>
      </c>
      <c r="H1627" s="43" t="s">
        <v>2877</v>
      </c>
      <c r="I1627" s="43">
        <v>2</v>
      </c>
      <c r="J1627" s="43" t="s">
        <v>85</v>
      </c>
      <c r="K1627" s="43">
        <v>28</v>
      </c>
      <c r="L1627" s="43">
        <v>1734</v>
      </c>
      <c r="M1627" s="43">
        <v>1</v>
      </c>
      <c r="N1627" s="43" t="s">
        <v>2879</v>
      </c>
    </row>
    <row r="1628" spans="5:14" x14ac:dyDescent="0.25">
      <c r="E1628" s="43" t="s">
        <v>2880</v>
      </c>
      <c r="G1628" s="43" t="s">
        <v>2881</v>
      </c>
      <c r="H1628" s="43" t="s">
        <v>2880</v>
      </c>
      <c r="I1628" s="43">
        <v>3</v>
      </c>
      <c r="J1628" s="43" t="s">
        <v>85</v>
      </c>
      <c r="K1628" s="43">
        <v>28</v>
      </c>
      <c r="L1628" s="43">
        <v>1735</v>
      </c>
      <c r="M1628" s="43">
        <v>1</v>
      </c>
      <c r="N1628" s="43" t="s">
        <v>2882</v>
      </c>
    </row>
    <row r="1629" spans="5:14" x14ac:dyDescent="0.25">
      <c r="E1629" s="43" t="s">
        <v>2883</v>
      </c>
      <c r="G1629" s="43" t="s">
        <v>2884</v>
      </c>
      <c r="H1629" s="43" t="s">
        <v>2883</v>
      </c>
      <c r="I1629" s="43">
        <v>3</v>
      </c>
      <c r="J1629" s="43" t="s">
        <v>85</v>
      </c>
      <c r="K1629" s="43">
        <v>28</v>
      </c>
      <c r="L1629" s="43">
        <v>1736</v>
      </c>
      <c r="M1629" s="43">
        <v>2</v>
      </c>
      <c r="N1629" s="43" t="s">
        <v>2885</v>
      </c>
    </row>
    <row r="1630" spans="5:14" x14ac:dyDescent="0.25">
      <c r="E1630" s="43" t="s">
        <v>2886</v>
      </c>
      <c r="G1630" s="43" t="s">
        <v>2887</v>
      </c>
      <c r="H1630" s="43" t="s">
        <v>2886</v>
      </c>
      <c r="I1630" s="43">
        <v>3</v>
      </c>
      <c r="J1630" s="43" t="s">
        <v>85</v>
      </c>
      <c r="K1630" s="43">
        <v>28</v>
      </c>
      <c r="L1630" s="43">
        <v>1737</v>
      </c>
      <c r="M1630" s="43">
        <v>3</v>
      </c>
      <c r="N1630" s="43" t="s">
        <v>2888</v>
      </c>
    </row>
    <row r="1631" spans="5:14" x14ac:dyDescent="0.25">
      <c r="E1631" s="43" t="s">
        <v>2889</v>
      </c>
      <c r="G1631" s="43" t="s">
        <v>2890</v>
      </c>
      <c r="H1631" s="43" t="s">
        <v>2889</v>
      </c>
      <c r="I1631" s="43">
        <v>3</v>
      </c>
      <c r="J1631" s="43" t="s">
        <v>85</v>
      </c>
      <c r="K1631" s="43">
        <v>28</v>
      </c>
      <c r="L1631" s="43">
        <v>1738</v>
      </c>
      <c r="M1631" s="43">
        <v>4</v>
      </c>
      <c r="N1631" s="43" t="s">
        <v>2891</v>
      </c>
    </row>
    <row r="1632" spans="5:14" x14ac:dyDescent="0.25">
      <c r="E1632" s="43" t="s">
        <v>2892</v>
      </c>
      <c r="G1632" s="43" t="s">
        <v>2893</v>
      </c>
      <c r="H1632" s="43" t="s">
        <v>2892</v>
      </c>
      <c r="I1632" s="43">
        <v>2</v>
      </c>
      <c r="J1632" s="43" t="s">
        <v>85</v>
      </c>
      <c r="K1632" s="43">
        <v>28</v>
      </c>
      <c r="L1632" s="43">
        <v>1739</v>
      </c>
      <c r="M1632" s="43">
        <v>2</v>
      </c>
      <c r="N1632" s="43" t="s">
        <v>2894</v>
      </c>
    </row>
    <row r="1633" spans="5:14" x14ac:dyDescent="0.25">
      <c r="E1633" s="43" t="s">
        <v>2895</v>
      </c>
      <c r="G1633" s="43" t="s">
        <v>2896</v>
      </c>
      <c r="H1633" s="43" t="s">
        <v>2895</v>
      </c>
      <c r="I1633" s="43">
        <v>3</v>
      </c>
      <c r="J1633" s="43" t="s">
        <v>85</v>
      </c>
      <c r="K1633" s="43">
        <v>28</v>
      </c>
      <c r="L1633" s="43">
        <v>1740</v>
      </c>
      <c r="M1633" s="43">
        <v>1</v>
      </c>
      <c r="N1633" s="43" t="s">
        <v>2897</v>
      </c>
    </row>
    <row r="1634" spans="5:14" x14ac:dyDescent="0.25">
      <c r="E1634" s="43" t="s">
        <v>2898</v>
      </c>
      <c r="G1634" s="43" t="s">
        <v>2899</v>
      </c>
      <c r="H1634" s="43" t="s">
        <v>2898</v>
      </c>
      <c r="I1634" s="43">
        <v>3</v>
      </c>
      <c r="J1634" s="43" t="s">
        <v>85</v>
      </c>
      <c r="K1634" s="43">
        <v>28</v>
      </c>
      <c r="L1634" s="43">
        <v>1741</v>
      </c>
      <c r="M1634" s="43">
        <v>2</v>
      </c>
      <c r="N1634" s="43" t="s">
        <v>2900</v>
      </c>
    </row>
    <row r="1635" spans="5:14" x14ac:dyDescent="0.25">
      <c r="E1635" s="43" t="s">
        <v>2901</v>
      </c>
      <c r="G1635" s="43" t="s">
        <v>2902</v>
      </c>
      <c r="H1635" s="43" t="s">
        <v>2901</v>
      </c>
      <c r="I1635" s="43">
        <v>3</v>
      </c>
      <c r="J1635" s="43" t="s">
        <v>85</v>
      </c>
      <c r="K1635" s="43">
        <v>28</v>
      </c>
      <c r="L1635" s="43">
        <v>1742</v>
      </c>
      <c r="M1635" s="43">
        <v>5</v>
      </c>
      <c r="N1635" s="43" t="s">
        <v>2903</v>
      </c>
    </row>
    <row r="1636" spans="5:14" x14ac:dyDescent="0.25">
      <c r="E1636" s="43" t="s">
        <v>2904</v>
      </c>
      <c r="G1636" s="43" t="s">
        <v>2905</v>
      </c>
      <c r="H1636" s="43" t="s">
        <v>2904</v>
      </c>
      <c r="I1636" s="43">
        <v>3</v>
      </c>
      <c r="J1636" s="43" t="s">
        <v>85</v>
      </c>
      <c r="K1636" s="43">
        <v>28</v>
      </c>
      <c r="L1636" s="43">
        <v>1743</v>
      </c>
      <c r="M1636" s="43">
        <v>6</v>
      </c>
      <c r="N1636" s="43" t="s">
        <v>2906</v>
      </c>
    </row>
    <row r="1637" spans="5:14" x14ac:dyDescent="0.25">
      <c r="E1637" s="43" t="s">
        <v>2907</v>
      </c>
      <c r="G1637" s="43" t="s">
        <v>2908</v>
      </c>
      <c r="H1637" s="43" t="s">
        <v>2907</v>
      </c>
      <c r="I1637" s="43">
        <v>3</v>
      </c>
      <c r="J1637" s="43" t="s">
        <v>85</v>
      </c>
      <c r="K1637" s="43">
        <v>28</v>
      </c>
      <c r="L1637" s="43">
        <v>1744</v>
      </c>
      <c r="M1637" s="43">
        <v>7</v>
      </c>
      <c r="N1637" s="43" t="s">
        <v>2909</v>
      </c>
    </row>
    <row r="1638" spans="5:14" x14ac:dyDescent="0.25">
      <c r="E1638" s="43" t="s">
        <v>2910</v>
      </c>
      <c r="G1638" s="43" t="s">
        <v>2911</v>
      </c>
      <c r="H1638" s="43" t="s">
        <v>2910</v>
      </c>
      <c r="I1638" s="43">
        <v>3</v>
      </c>
      <c r="J1638" s="43" t="s">
        <v>85</v>
      </c>
      <c r="K1638" s="43">
        <v>28</v>
      </c>
      <c r="L1638" s="43">
        <v>1745</v>
      </c>
      <c r="M1638" s="43">
        <v>8</v>
      </c>
      <c r="N1638" s="43" t="s">
        <v>2912</v>
      </c>
    </row>
    <row r="1639" spans="5:14" x14ac:dyDescent="0.25">
      <c r="E1639" s="43" t="s">
        <v>2913</v>
      </c>
      <c r="G1639" s="43" t="s">
        <v>2914</v>
      </c>
      <c r="H1639" s="43" t="s">
        <v>2913</v>
      </c>
      <c r="I1639" s="43">
        <v>2</v>
      </c>
      <c r="J1639" s="43" t="s">
        <v>85</v>
      </c>
      <c r="K1639" s="43">
        <v>28</v>
      </c>
      <c r="L1639" s="43">
        <v>1746</v>
      </c>
      <c r="M1639" s="43">
        <v>3</v>
      </c>
      <c r="N1639" s="43" t="s">
        <v>2915</v>
      </c>
    </row>
    <row r="1640" spans="5:14" x14ac:dyDescent="0.25">
      <c r="E1640" s="43" t="s">
        <v>2916</v>
      </c>
      <c r="G1640" s="43" t="s">
        <v>2917</v>
      </c>
      <c r="H1640" s="43" t="s">
        <v>2916</v>
      </c>
      <c r="I1640" s="43">
        <v>3</v>
      </c>
      <c r="J1640" s="43" t="s">
        <v>85</v>
      </c>
      <c r="K1640" s="43">
        <v>28</v>
      </c>
      <c r="L1640" s="43">
        <v>1747</v>
      </c>
      <c r="M1640" s="43">
        <v>1</v>
      </c>
      <c r="N1640" s="43" t="s">
        <v>2918</v>
      </c>
    </row>
    <row r="1641" spans="5:14" x14ac:dyDescent="0.25">
      <c r="E1641" s="43" t="s">
        <v>2919</v>
      </c>
      <c r="G1641" s="43" t="s">
        <v>2920</v>
      </c>
      <c r="H1641" s="43" t="s">
        <v>2919</v>
      </c>
      <c r="I1641" s="43">
        <v>3</v>
      </c>
      <c r="J1641" s="43" t="s">
        <v>85</v>
      </c>
      <c r="K1641" s="43">
        <v>28</v>
      </c>
      <c r="L1641" s="43">
        <v>1748</v>
      </c>
      <c r="M1641" s="43">
        <v>2</v>
      </c>
      <c r="N1641" s="43" t="s">
        <v>2921</v>
      </c>
    </row>
    <row r="1642" spans="5:14" x14ac:dyDescent="0.25">
      <c r="E1642" s="43" t="s">
        <v>2922</v>
      </c>
      <c r="G1642" s="43" t="s">
        <v>2923</v>
      </c>
      <c r="H1642" s="43" t="s">
        <v>2922</v>
      </c>
      <c r="I1642" s="43">
        <v>3</v>
      </c>
      <c r="J1642" s="43" t="s">
        <v>85</v>
      </c>
      <c r="K1642" s="43">
        <v>28</v>
      </c>
      <c r="L1642" s="43">
        <v>1749</v>
      </c>
      <c r="M1642" s="43">
        <v>4</v>
      </c>
      <c r="N1642" s="43" t="s">
        <v>2924</v>
      </c>
    </row>
    <row r="1643" spans="5:14" x14ac:dyDescent="0.25">
      <c r="E1643" s="43" t="s">
        <v>2925</v>
      </c>
      <c r="G1643" s="43" t="s">
        <v>2926</v>
      </c>
      <c r="H1643" s="43" t="s">
        <v>2925</v>
      </c>
      <c r="I1643" s="43">
        <v>3</v>
      </c>
      <c r="J1643" s="43" t="s">
        <v>85</v>
      </c>
      <c r="K1643" s="43">
        <v>28</v>
      </c>
      <c r="L1643" s="43">
        <v>1750</v>
      </c>
      <c r="M1643" s="43">
        <v>5</v>
      </c>
      <c r="N1643" s="43" t="s">
        <v>2927</v>
      </c>
    </row>
    <row r="1644" spans="5:14" x14ac:dyDescent="0.25">
      <c r="E1644" s="43" t="s">
        <v>2928</v>
      </c>
      <c r="G1644" s="43" t="s">
        <v>2929</v>
      </c>
      <c r="H1644" s="43" t="s">
        <v>2928</v>
      </c>
      <c r="I1644" s="43">
        <v>3</v>
      </c>
      <c r="J1644" s="43" t="s">
        <v>85</v>
      </c>
      <c r="K1644" s="43">
        <v>28</v>
      </c>
      <c r="L1644" s="43">
        <v>1751</v>
      </c>
      <c r="M1644" s="43">
        <v>6</v>
      </c>
      <c r="N1644" s="43" t="s">
        <v>2930</v>
      </c>
    </row>
    <row r="1645" spans="5:14" x14ac:dyDescent="0.25">
      <c r="E1645" s="43" t="s">
        <v>2931</v>
      </c>
      <c r="G1645" s="43" t="s">
        <v>2932</v>
      </c>
      <c r="H1645" s="43" t="s">
        <v>2931</v>
      </c>
      <c r="I1645" s="43">
        <v>3</v>
      </c>
      <c r="J1645" s="43" t="s">
        <v>85</v>
      </c>
      <c r="K1645" s="43">
        <v>28</v>
      </c>
      <c r="L1645" s="43">
        <v>1752</v>
      </c>
      <c r="M1645" s="43">
        <v>7</v>
      </c>
      <c r="N1645" s="43" t="s">
        <v>2933</v>
      </c>
    </row>
    <row r="1646" spans="5:14" x14ac:dyDescent="0.25">
      <c r="E1646" s="43" t="s">
        <v>2934</v>
      </c>
      <c r="G1646" s="43" t="s">
        <v>2935</v>
      </c>
      <c r="H1646" s="43" t="s">
        <v>2934</v>
      </c>
      <c r="I1646" s="43">
        <v>2</v>
      </c>
      <c r="J1646" s="43" t="s">
        <v>85</v>
      </c>
      <c r="K1646" s="43">
        <v>28</v>
      </c>
      <c r="L1646" s="43">
        <v>1753</v>
      </c>
      <c r="M1646" s="43">
        <v>4</v>
      </c>
      <c r="N1646" s="43" t="s">
        <v>2936</v>
      </c>
    </row>
    <row r="1647" spans="5:14" x14ac:dyDescent="0.25">
      <c r="E1647" s="43" t="s">
        <v>2937</v>
      </c>
      <c r="G1647" s="43" t="s">
        <v>2938</v>
      </c>
      <c r="H1647" s="43" t="s">
        <v>2937</v>
      </c>
      <c r="I1647" s="43">
        <v>3</v>
      </c>
      <c r="J1647" s="43" t="s">
        <v>85</v>
      </c>
      <c r="K1647" s="43">
        <v>28</v>
      </c>
      <c r="L1647" s="43">
        <v>1754</v>
      </c>
      <c r="M1647" s="43">
        <v>1</v>
      </c>
      <c r="N1647" s="43" t="s">
        <v>2939</v>
      </c>
    </row>
    <row r="1648" spans="5:14" x14ac:dyDescent="0.25">
      <c r="E1648" s="43" t="s">
        <v>2940</v>
      </c>
      <c r="G1648" s="43" t="s">
        <v>2941</v>
      </c>
      <c r="H1648" s="43" t="s">
        <v>2940</v>
      </c>
      <c r="I1648" s="43">
        <v>3</v>
      </c>
      <c r="J1648" s="43" t="s">
        <v>85</v>
      </c>
      <c r="K1648" s="43">
        <v>28</v>
      </c>
      <c r="L1648" s="43">
        <v>1755</v>
      </c>
      <c r="M1648" s="43">
        <v>3</v>
      </c>
      <c r="N1648" s="43" t="s">
        <v>2942</v>
      </c>
    </row>
    <row r="1649" spans="5:14" x14ac:dyDescent="0.25">
      <c r="E1649" s="43" t="s">
        <v>2943</v>
      </c>
      <c r="G1649" s="43" t="s">
        <v>2944</v>
      </c>
      <c r="H1649" s="43" t="s">
        <v>2943</v>
      </c>
      <c r="I1649" s="43">
        <v>3</v>
      </c>
      <c r="J1649" s="43" t="s">
        <v>85</v>
      </c>
      <c r="K1649" s="43">
        <v>28</v>
      </c>
      <c r="L1649" s="43">
        <v>1756</v>
      </c>
      <c r="M1649" s="43">
        <v>4</v>
      </c>
      <c r="N1649" s="43" t="s">
        <v>2945</v>
      </c>
    </row>
    <row r="1650" spans="5:14" x14ac:dyDescent="0.25">
      <c r="E1650" s="43" t="s">
        <v>2946</v>
      </c>
      <c r="G1650" s="43" t="s">
        <v>2947</v>
      </c>
      <c r="H1650" s="43" t="s">
        <v>2946</v>
      </c>
      <c r="I1650" s="43">
        <v>3</v>
      </c>
      <c r="J1650" s="43" t="s">
        <v>85</v>
      </c>
      <c r="K1650" s="43">
        <v>28</v>
      </c>
      <c r="L1650" s="43">
        <v>1757</v>
      </c>
      <c r="M1650" s="43">
        <v>5</v>
      </c>
      <c r="N1650" s="43" t="s">
        <v>2948</v>
      </c>
    </row>
    <row r="1651" spans="5:14" x14ac:dyDescent="0.25">
      <c r="E1651" s="43" t="s">
        <v>2949</v>
      </c>
      <c r="G1651" s="43" t="s">
        <v>2950</v>
      </c>
      <c r="H1651" s="43" t="s">
        <v>2949</v>
      </c>
      <c r="I1651" s="43">
        <v>3</v>
      </c>
      <c r="J1651" s="43" t="s">
        <v>85</v>
      </c>
      <c r="K1651" s="43">
        <v>28</v>
      </c>
      <c r="L1651" s="43">
        <v>1758</v>
      </c>
      <c r="M1651" s="43">
        <v>6</v>
      </c>
      <c r="N1651" s="43" t="s">
        <v>2951</v>
      </c>
    </row>
    <row r="1652" spans="5:14" x14ac:dyDescent="0.25">
      <c r="E1652" s="43" t="s">
        <v>2952</v>
      </c>
      <c r="G1652" s="43" t="s">
        <v>2953</v>
      </c>
      <c r="H1652" s="43" t="s">
        <v>2952</v>
      </c>
      <c r="I1652" s="43">
        <v>1</v>
      </c>
      <c r="J1652" s="43" t="s">
        <v>85</v>
      </c>
      <c r="K1652" s="43">
        <v>28</v>
      </c>
      <c r="L1652" s="43">
        <v>1759</v>
      </c>
      <c r="M1652" s="43" t="s">
        <v>450</v>
      </c>
      <c r="N1652" s="43" t="s">
        <v>450</v>
      </c>
    </row>
    <row r="1653" spans="5:14" x14ac:dyDescent="0.25">
      <c r="E1653" s="43" t="s">
        <v>2954</v>
      </c>
      <c r="G1653" s="43" t="s">
        <v>2955</v>
      </c>
      <c r="H1653" s="43" t="s">
        <v>2954</v>
      </c>
      <c r="I1653" s="43">
        <v>2</v>
      </c>
      <c r="J1653" s="43" t="s">
        <v>85</v>
      </c>
      <c r="K1653" s="43">
        <v>28</v>
      </c>
      <c r="L1653" s="43">
        <v>1760</v>
      </c>
      <c r="M1653" s="43">
        <v>1</v>
      </c>
      <c r="N1653" s="43" t="s">
        <v>2956</v>
      </c>
    </row>
    <row r="1654" spans="5:14" x14ac:dyDescent="0.25">
      <c r="E1654" s="43" t="s">
        <v>2957</v>
      </c>
      <c r="G1654" s="43" t="s">
        <v>2958</v>
      </c>
      <c r="H1654" s="43" t="s">
        <v>2957</v>
      </c>
      <c r="I1654" s="43">
        <v>3</v>
      </c>
      <c r="J1654" s="43" t="s">
        <v>85</v>
      </c>
      <c r="K1654" s="43">
        <v>28</v>
      </c>
      <c r="L1654" s="43">
        <v>1761</v>
      </c>
      <c r="M1654" s="43">
        <v>1</v>
      </c>
      <c r="N1654" s="43" t="s">
        <v>2959</v>
      </c>
    </row>
    <row r="1655" spans="5:14" x14ac:dyDescent="0.25">
      <c r="E1655" s="43" t="s">
        <v>2960</v>
      </c>
      <c r="G1655" s="43" t="s">
        <v>2961</v>
      </c>
      <c r="H1655" s="43" t="s">
        <v>2960</v>
      </c>
      <c r="I1655" s="43">
        <v>3</v>
      </c>
      <c r="J1655" s="43" t="s">
        <v>85</v>
      </c>
      <c r="K1655" s="43">
        <v>28</v>
      </c>
      <c r="L1655" s="43">
        <v>1762</v>
      </c>
      <c r="M1655" s="43">
        <v>2</v>
      </c>
      <c r="N1655" s="43" t="s">
        <v>2962</v>
      </c>
    </row>
    <row r="1656" spans="5:14" x14ac:dyDescent="0.25">
      <c r="E1656" s="43" t="s">
        <v>2963</v>
      </c>
      <c r="G1656" s="43" t="s">
        <v>2964</v>
      </c>
      <c r="H1656" s="43" t="s">
        <v>2963</v>
      </c>
      <c r="I1656" s="43">
        <v>3</v>
      </c>
      <c r="J1656" s="43" t="s">
        <v>85</v>
      </c>
      <c r="K1656" s="43">
        <v>28</v>
      </c>
      <c r="L1656" s="43">
        <v>1763</v>
      </c>
      <c r="M1656" s="43">
        <v>3</v>
      </c>
      <c r="N1656" s="43" t="s">
        <v>2965</v>
      </c>
    </row>
    <row r="1657" spans="5:14" x14ac:dyDescent="0.25">
      <c r="E1657" s="43" t="s">
        <v>2966</v>
      </c>
      <c r="G1657" s="43" t="s">
        <v>2967</v>
      </c>
      <c r="H1657" s="43" t="s">
        <v>2966</v>
      </c>
      <c r="I1657" s="43">
        <v>3</v>
      </c>
      <c r="J1657" s="43" t="s">
        <v>85</v>
      </c>
      <c r="K1657" s="43">
        <v>28</v>
      </c>
      <c r="L1657" s="43">
        <v>1764</v>
      </c>
      <c r="M1657" s="43">
        <v>4</v>
      </c>
      <c r="N1657" s="43" t="s">
        <v>2968</v>
      </c>
    </row>
    <row r="1658" spans="5:14" x14ac:dyDescent="0.25">
      <c r="E1658" s="43" t="s">
        <v>2969</v>
      </c>
      <c r="G1658" s="43" t="s">
        <v>2970</v>
      </c>
      <c r="H1658" s="43" t="s">
        <v>2969</v>
      </c>
      <c r="I1658" s="43">
        <v>3</v>
      </c>
      <c r="J1658" s="43" t="s">
        <v>85</v>
      </c>
      <c r="K1658" s="43">
        <v>28</v>
      </c>
      <c r="L1658" s="43">
        <v>1765</v>
      </c>
      <c r="M1658" s="43">
        <v>5</v>
      </c>
      <c r="N1658" s="43" t="s">
        <v>2971</v>
      </c>
    </row>
    <row r="1659" spans="5:14" x14ac:dyDescent="0.25">
      <c r="E1659" s="43" t="s">
        <v>2972</v>
      </c>
      <c r="G1659" s="43" t="s">
        <v>2973</v>
      </c>
      <c r="H1659" s="43" t="s">
        <v>2972</v>
      </c>
      <c r="I1659" s="43">
        <v>2</v>
      </c>
      <c r="J1659" s="43" t="s">
        <v>85</v>
      </c>
      <c r="K1659" s="43">
        <v>28</v>
      </c>
      <c r="L1659" s="43">
        <v>1766</v>
      </c>
      <c r="M1659" s="43">
        <v>2</v>
      </c>
      <c r="N1659" s="43" t="s">
        <v>2974</v>
      </c>
    </row>
    <row r="1660" spans="5:14" x14ac:dyDescent="0.25">
      <c r="E1660" s="43" t="s">
        <v>2975</v>
      </c>
      <c r="G1660" s="43" t="s">
        <v>2976</v>
      </c>
      <c r="H1660" s="43" t="s">
        <v>2975</v>
      </c>
      <c r="I1660" s="43">
        <v>3</v>
      </c>
      <c r="J1660" s="43" t="s">
        <v>85</v>
      </c>
      <c r="K1660" s="43">
        <v>28</v>
      </c>
      <c r="L1660" s="43">
        <v>1767</v>
      </c>
      <c r="M1660" s="43">
        <v>1</v>
      </c>
      <c r="N1660" s="43" t="s">
        <v>2977</v>
      </c>
    </row>
    <row r="1661" spans="5:14" x14ac:dyDescent="0.25">
      <c r="E1661" s="43" t="s">
        <v>2978</v>
      </c>
      <c r="G1661" s="43" t="s">
        <v>2979</v>
      </c>
      <c r="H1661" s="43" t="s">
        <v>2978</v>
      </c>
      <c r="I1661" s="43">
        <v>3</v>
      </c>
      <c r="J1661" s="43" t="s">
        <v>85</v>
      </c>
      <c r="K1661" s="43">
        <v>28</v>
      </c>
      <c r="L1661" s="43">
        <v>1768</v>
      </c>
      <c r="M1661" s="43">
        <v>2</v>
      </c>
      <c r="N1661" s="43" t="s">
        <v>2980</v>
      </c>
    </row>
    <row r="1662" spans="5:14" x14ac:dyDescent="0.25">
      <c r="E1662" s="43" t="s">
        <v>2981</v>
      </c>
      <c r="G1662" s="43" t="s">
        <v>2982</v>
      </c>
      <c r="H1662" s="43" t="s">
        <v>2981</v>
      </c>
      <c r="I1662" s="43">
        <v>3</v>
      </c>
      <c r="J1662" s="43" t="s">
        <v>85</v>
      </c>
      <c r="K1662" s="43">
        <v>28</v>
      </c>
      <c r="L1662" s="43">
        <v>1769</v>
      </c>
      <c r="M1662" s="43">
        <v>3</v>
      </c>
      <c r="N1662" s="43" t="s">
        <v>2983</v>
      </c>
    </row>
    <row r="1663" spans="5:14" x14ac:dyDescent="0.25">
      <c r="E1663" s="43" t="s">
        <v>2984</v>
      </c>
      <c r="G1663" s="43" t="s">
        <v>2985</v>
      </c>
      <c r="H1663" s="43" t="s">
        <v>2984</v>
      </c>
      <c r="I1663" s="43">
        <v>2</v>
      </c>
      <c r="J1663" s="43" t="s">
        <v>85</v>
      </c>
      <c r="K1663" s="43">
        <v>28</v>
      </c>
      <c r="L1663" s="43">
        <v>1770</v>
      </c>
      <c r="M1663" s="43">
        <v>3</v>
      </c>
      <c r="N1663" s="43" t="s">
        <v>2986</v>
      </c>
    </row>
    <row r="1664" spans="5:14" x14ac:dyDescent="0.25">
      <c r="E1664" s="43" t="s">
        <v>2987</v>
      </c>
      <c r="G1664" s="43" t="s">
        <v>2985</v>
      </c>
      <c r="H1664" s="43" t="s">
        <v>2987</v>
      </c>
      <c r="I1664" s="43">
        <v>3</v>
      </c>
      <c r="J1664" s="43" t="s">
        <v>85</v>
      </c>
      <c r="K1664" s="43">
        <v>28</v>
      </c>
      <c r="L1664" s="43">
        <v>1771</v>
      </c>
      <c r="M1664" s="43">
        <v>0</v>
      </c>
      <c r="N1664" s="43" t="s">
        <v>2988</v>
      </c>
    </row>
    <row r="1665" spans="5:14" x14ac:dyDescent="0.25">
      <c r="E1665" s="43" t="s">
        <v>2989</v>
      </c>
      <c r="G1665" s="43" t="s">
        <v>2990</v>
      </c>
      <c r="H1665" s="43" t="s">
        <v>2989</v>
      </c>
      <c r="I1665" s="43">
        <v>2</v>
      </c>
      <c r="J1665" s="43" t="s">
        <v>85</v>
      </c>
      <c r="K1665" s="43">
        <v>28</v>
      </c>
      <c r="L1665" s="43">
        <v>1772</v>
      </c>
      <c r="M1665" s="43">
        <v>4</v>
      </c>
      <c r="N1665" s="43" t="s">
        <v>2991</v>
      </c>
    </row>
    <row r="1666" spans="5:14" x14ac:dyDescent="0.25">
      <c r="E1666" s="43" t="s">
        <v>2992</v>
      </c>
      <c r="G1666" s="43" t="s">
        <v>2993</v>
      </c>
      <c r="H1666" s="43" t="s">
        <v>2992</v>
      </c>
      <c r="I1666" s="43">
        <v>3</v>
      </c>
      <c r="J1666" s="43" t="s">
        <v>85</v>
      </c>
      <c r="K1666" s="43">
        <v>28</v>
      </c>
      <c r="L1666" s="43">
        <v>1773</v>
      </c>
      <c r="M1666" s="43">
        <v>1</v>
      </c>
      <c r="N1666" s="43" t="s">
        <v>2994</v>
      </c>
    </row>
    <row r="1667" spans="5:14" x14ac:dyDescent="0.25">
      <c r="E1667" s="43" t="s">
        <v>2995</v>
      </c>
      <c r="G1667" s="43" t="s">
        <v>2996</v>
      </c>
      <c r="H1667" s="43" t="s">
        <v>2995</v>
      </c>
      <c r="I1667" s="43">
        <v>3</v>
      </c>
      <c r="J1667" s="43" t="s">
        <v>85</v>
      </c>
      <c r="K1667" s="43">
        <v>28</v>
      </c>
      <c r="L1667" s="43">
        <v>1774</v>
      </c>
      <c r="M1667" s="43">
        <v>2</v>
      </c>
      <c r="N1667" s="43" t="s">
        <v>2997</v>
      </c>
    </row>
    <row r="1668" spans="5:14" x14ac:dyDescent="0.25">
      <c r="E1668" s="43" t="s">
        <v>2998</v>
      </c>
      <c r="G1668" s="43" t="s">
        <v>2999</v>
      </c>
      <c r="H1668" s="43" t="s">
        <v>2998</v>
      </c>
      <c r="I1668" s="43">
        <v>3</v>
      </c>
      <c r="J1668" s="43" t="s">
        <v>85</v>
      </c>
      <c r="K1668" s="43">
        <v>28</v>
      </c>
      <c r="L1668" s="43">
        <v>1775</v>
      </c>
      <c r="M1668" s="43">
        <v>3</v>
      </c>
      <c r="N1668" s="43" t="s">
        <v>3000</v>
      </c>
    </row>
    <row r="1669" spans="5:14" x14ac:dyDescent="0.25">
      <c r="E1669" s="43" t="s">
        <v>3001</v>
      </c>
      <c r="G1669" s="43" t="s">
        <v>3002</v>
      </c>
      <c r="H1669" s="43" t="s">
        <v>3001</v>
      </c>
      <c r="I1669" s="43">
        <v>1</v>
      </c>
      <c r="J1669" s="43" t="s">
        <v>85</v>
      </c>
      <c r="K1669" s="43">
        <v>28</v>
      </c>
      <c r="L1669" s="43">
        <v>1776</v>
      </c>
      <c r="M1669" s="43" t="s">
        <v>453</v>
      </c>
      <c r="N1669" s="43" t="s">
        <v>453</v>
      </c>
    </row>
    <row r="1670" spans="5:14" x14ac:dyDescent="0.25">
      <c r="E1670" s="43" t="s">
        <v>3003</v>
      </c>
      <c r="G1670" s="43" t="s">
        <v>3004</v>
      </c>
      <c r="H1670" s="43" t="s">
        <v>3003</v>
      </c>
      <c r="I1670" s="43">
        <v>2</v>
      </c>
      <c r="J1670" s="43" t="s">
        <v>85</v>
      </c>
      <c r="K1670" s="43">
        <v>28</v>
      </c>
      <c r="L1670" s="43">
        <v>1777</v>
      </c>
      <c r="M1670" s="43">
        <v>1</v>
      </c>
      <c r="N1670" s="43" t="s">
        <v>3005</v>
      </c>
    </row>
    <row r="1671" spans="5:14" x14ac:dyDescent="0.25">
      <c r="E1671" s="43" t="s">
        <v>3006</v>
      </c>
      <c r="G1671" s="43" t="s">
        <v>3007</v>
      </c>
      <c r="H1671" s="43" t="s">
        <v>3006</v>
      </c>
      <c r="I1671" s="43">
        <v>3</v>
      </c>
      <c r="J1671" s="43" t="s">
        <v>85</v>
      </c>
      <c r="K1671" s="43">
        <v>28</v>
      </c>
      <c r="L1671" s="43">
        <v>1778</v>
      </c>
      <c r="M1671" s="43">
        <v>1</v>
      </c>
      <c r="N1671" s="43" t="s">
        <v>3008</v>
      </c>
    </row>
    <row r="1672" spans="5:14" x14ac:dyDescent="0.25">
      <c r="E1672" s="43" t="s">
        <v>3009</v>
      </c>
      <c r="G1672" s="43" t="s">
        <v>3010</v>
      </c>
      <c r="H1672" s="43" t="s">
        <v>3009</v>
      </c>
      <c r="I1672" s="43">
        <v>3</v>
      </c>
      <c r="J1672" s="43" t="s">
        <v>85</v>
      </c>
      <c r="K1672" s="43">
        <v>28</v>
      </c>
      <c r="L1672" s="43">
        <v>1779</v>
      </c>
      <c r="M1672" s="43">
        <v>2</v>
      </c>
      <c r="N1672" s="43" t="s">
        <v>3011</v>
      </c>
    </row>
    <row r="1673" spans="5:14" x14ac:dyDescent="0.25">
      <c r="E1673" s="43" t="s">
        <v>3012</v>
      </c>
      <c r="G1673" s="43" t="s">
        <v>3013</v>
      </c>
      <c r="H1673" s="43" t="s">
        <v>3012</v>
      </c>
      <c r="I1673" s="43">
        <v>3</v>
      </c>
      <c r="J1673" s="43" t="s">
        <v>85</v>
      </c>
      <c r="K1673" s="43">
        <v>28</v>
      </c>
      <c r="L1673" s="43">
        <v>1780</v>
      </c>
      <c r="M1673" s="43">
        <v>3</v>
      </c>
      <c r="N1673" s="43" t="s">
        <v>3014</v>
      </c>
    </row>
    <row r="1674" spans="5:14" x14ac:dyDescent="0.25">
      <c r="E1674" s="43" t="s">
        <v>3015</v>
      </c>
      <c r="G1674" s="43" t="s">
        <v>3016</v>
      </c>
      <c r="H1674" s="43" t="s">
        <v>3015</v>
      </c>
      <c r="I1674" s="43">
        <v>3</v>
      </c>
      <c r="J1674" s="43" t="s">
        <v>85</v>
      </c>
      <c r="K1674" s="43">
        <v>28</v>
      </c>
      <c r="L1674" s="43">
        <v>1781</v>
      </c>
      <c r="M1674" s="43">
        <v>4</v>
      </c>
      <c r="N1674" s="43" t="s">
        <v>3017</v>
      </c>
    </row>
    <row r="1675" spans="5:14" x14ac:dyDescent="0.25">
      <c r="E1675" s="43" t="s">
        <v>3018</v>
      </c>
      <c r="G1675" s="43" t="s">
        <v>3019</v>
      </c>
      <c r="H1675" s="43" t="s">
        <v>3018</v>
      </c>
      <c r="I1675" s="43">
        <v>3</v>
      </c>
      <c r="J1675" s="43" t="s">
        <v>85</v>
      </c>
      <c r="K1675" s="43">
        <v>28</v>
      </c>
      <c r="L1675" s="43">
        <v>1782</v>
      </c>
      <c r="M1675" s="43">
        <v>5</v>
      </c>
      <c r="N1675" s="43" t="s">
        <v>3020</v>
      </c>
    </row>
    <row r="1676" spans="5:14" x14ac:dyDescent="0.25">
      <c r="E1676" s="43" t="s">
        <v>3021</v>
      </c>
      <c r="G1676" s="43" t="s">
        <v>3022</v>
      </c>
      <c r="H1676" s="43" t="s">
        <v>3021</v>
      </c>
      <c r="I1676" s="43">
        <v>3</v>
      </c>
      <c r="J1676" s="43" t="s">
        <v>85</v>
      </c>
      <c r="K1676" s="43">
        <v>28</v>
      </c>
      <c r="L1676" s="43">
        <v>1783</v>
      </c>
      <c r="M1676" s="43">
        <v>6</v>
      </c>
      <c r="N1676" s="43" t="s">
        <v>3023</v>
      </c>
    </row>
    <row r="1677" spans="5:14" x14ac:dyDescent="0.25">
      <c r="E1677" s="43" t="s">
        <v>3024</v>
      </c>
      <c r="G1677" s="43" t="s">
        <v>3025</v>
      </c>
      <c r="H1677" s="43" t="s">
        <v>3024</v>
      </c>
      <c r="I1677" s="43">
        <v>3</v>
      </c>
      <c r="J1677" s="43" t="s">
        <v>85</v>
      </c>
      <c r="K1677" s="43">
        <v>28</v>
      </c>
      <c r="L1677" s="43">
        <v>1784</v>
      </c>
      <c r="M1677" s="43">
        <v>7</v>
      </c>
      <c r="N1677" s="43" t="s">
        <v>3026</v>
      </c>
    </row>
    <row r="1678" spans="5:14" x14ac:dyDescent="0.25">
      <c r="E1678" s="43" t="s">
        <v>3027</v>
      </c>
      <c r="G1678" s="43" t="s">
        <v>3028</v>
      </c>
      <c r="H1678" s="43" t="s">
        <v>3027</v>
      </c>
      <c r="I1678" s="43">
        <v>3</v>
      </c>
      <c r="J1678" s="43" t="s">
        <v>85</v>
      </c>
      <c r="K1678" s="43">
        <v>28</v>
      </c>
      <c r="L1678" s="43">
        <v>1785</v>
      </c>
      <c r="M1678" s="43">
        <v>8</v>
      </c>
      <c r="N1678" s="43" t="s">
        <v>3029</v>
      </c>
    </row>
    <row r="1679" spans="5:14" x14ac:dyDescent="0.25">
      <c r="E1679" s="43" t="s">
        <v>3030</v>
      </c>
      <c r="G1679" s="43" t="s">
        <v>3031</v>
      </c>
      <c r="H1679" s="43" t="s">
        <v>3030</v>
      </c>
      <c r="I1679" s="43">
        <v>2</v>
      </c>
      <c r="J1679" s="43" t="s">
        <v>85</v>
      </c>
      <c r="K1679" s="43">
        <v>28</v>
      </c>
      <c r="L1679" s="43">
        <v>1786</v>
      </c>
      <c r="M1679" s="43">
        <v>2</v>
      </c>
      <c r="N1679" s="43" t="s">
        <v>3032</v>
      </c>
    </row>
    <row r="1680" spans="5:14" x14ac:dyDescent="0.25">
      <c r="E1680" s="43" t="s">
        <v>3033</v>
      </c>
      <c r="G1680" s="43" t="s">
        <v>3034</v>
      </c>
      <c r="H1680" s="43" t="s">
        <v>3033</v>
      </c>
      <c r="I1680" s="43">
        <v>3</v>
      </c>
      <c r="J1680" s="43" t="s">
        <v>85</v>
      </c>
      <c r="K1680" s="43">
        <v>28</v>
      </c>
      <c r="L1680" s="43">
        <v>1787</v>
      </c>
      <c r="M1680" s="43">
        <v>1</v>
      </c>
      <c r="N1680" s="43" t="s">
        <v>3035</v>
      </c>
    </row>
    <row r="1681" spans="5:14" x14ac:dyDescent="0.25">
      <c r="E1681" s="43" t="s">
        <v>3036</v>
      </c>
      <c r="G1681" s="43" t="s">
        <v>3037</v>
      </c>
      <c r="H1681" s="43" t="s">
        <v>3036</v>
      </c>
      <c r="I1681" s="43">
        <v>3</v>
      </c>
      <c r="J1681" s="43" t="s">
        <v>85</v>
      </c>
      <c r="K1681" s="43">
        <v>28</v>
      </c>
      <c r="L1681" s="43">
        <v>1788</v>
      </c>
      <c r="M1681" s="43">
        <v>2</v>
      </c>
      <c r="N1681" s="43" t="s">
        <v>3038</v>
      </c>
    </row>
    <row r="1682" spans="5:14" x14ac:dyDescent="0.25">
      <c r="E1682" s="43" t="s">
        <v>3039</v>
      </c>
      <c r="G1682" s="43" t="s">
        <v>3040</v>
      </c>
      <c r="H1682" s="43" t="s">
        <v>3039</v>
      </c>
      <c r="I1682" s="43">
        <v>3</v>
      </c>
      <c r="J1682" s="43" t="s">
        <v>85</v>
      </c>
      <c r="K1682" s="43">
        <v>28</v>
      </c>
      <c r="L1682" s="43">
        <v>1789</v>
      </c>
      <c r="M1682" s="43">
        <v>3</v>
      </c>
      <c r="N1682" s="43" t="s">
        <v>3041</v>
      </c>
    </row>
    <row r="1683" spans="5:14" x14ac:dyDescent="0.25">
      <c r="E1683" s="43" t="s">
        <v>3042</v>
      </c>
      <c r="G1683" s="43" t="s">
        <v>3043</v>
      </c>
      <c r="H1683" s="43" t="s">
        <v>3042</v>
      </c>
      <c r="I1683" s="43">
        <v>3</v>
      </c>
      <c r="J1683" s="43" t="s">
        <v>85</v>
      </c>
      <c r="K1683" s="43">
        <v>28</v>
      </c>
      <c r="L1683" s="43">
        <v>1790</v>
      </c>
      <c r="M1683" s="43">
        <v>4</v>
      </c>
      <c r="N1683" s="43" t="s">
        <v>3044</v>
      </c>
    </row>
    <row r="1684" spans="5:14" x14ac:dyDescent="0.25">
      <c r="E1684" s="43" t="s">
        <v>3045</v>
      </c>
      <c r="G1684" s="43" t="s">
        <v>3046</v>
      </c>
      <c r="H1684" s="43" t="s">
        <v>3045</v>
      </c>
      <c r="I1684" s="43">
        <v>1</v>
      </c>
      <c r="J1684" s="43" t="s">
        <v>85</v>
      </c>
      <c r="K1684" s="43">
        <v>28</v>
      </c>
      <c r="L1684" s="43">
        <v>1791</v>
      </c>
      <c r="M1684" s="43" t="s">
        <v>456</v>
      </c>
      <c r="N1684" s="43" t="s">
        <v>456</v>
      </c>
    </row>
    <row r="1685" spans="5:14" x14ac:dyDescent="0.25">
      <c r="E1685" s="43" t="s">
        <v>3047</v>
      </c>
      <c r="G1685" s="43" t="s">
        <v>3048</v>
      </c>
      <c r="H1685" s="43" t="s">
        <v>3047</v>
      </c>
      <c r="I1685" s="43">
        <v>2</v>
      </c>
      <c r="J1685" s="43" t="s">
        <v>85</v>
      </c>
      <c r="K1685" s="43">
        <v>28</v>
      </c>
      <c r="L1685" s="43">
        <v>1792</v>
      </c>
      <c r="M1685" s="43">
        <v>2</v>
      </c>
      <c r="N1685" s="43" t="s">
        <v>3049</v>
      </c>
    </row>
    <row r="1686" spans="5:14" x14ac:dyDescent="0.25">
      <c r="E1686" s="43" t="s">
        <v>3050</v>
      </c>
      <c r="G1686" s="43" t="s">
        <v>3051</v>
      </c>
      <c r="H1686" s="43" t="s">
        <v>3050</v>
      </c>
      <c r="I1686" s="43">
        <v>3</v>
      </c>
      <c r="J1686" s="43" t="s">
        <v>85</v>
      </c>
      <c r="K1686" s="43">
        <v>28</v>
      </c>
      <c r="L1686" s="43">
        <v>1793</v>
      </c>
      <c r="M1686" s="43">
        <v>1</v>
      </c>
      <c r="N1686" s="43" t="s">
        <v>3052</v>
      </c>
    </row>
    <row r="1687" spans="5:14" x14ac:dyDescent="0.25">
      <c r="E1687" s="43" t="s">
        <v>3053</v>
      </c>
      <c r="G1687" s="43" t="s">
        <v>3054</v>
      </c>
      <c r="H1687" s="43" t="s">
        <v>3053</v>
      </c>
      <c r="I1687" s="43">
        <v>3</v>
      </c>
      <c r="J1687" s="43" t="s">
        <v>85</v>
      </c>
      <c r="K1687" s="43">
        <v>28</v>
      </c>
      <c r="L1687" s="43">
        <v>1794</v>
      </c>
      <c r="M1687" s="43">
        <v>2</v>
      </c>
      <c r="N1687" s="43" t="s">
        <v>3055</v>
      </c>
    </row>
    <row r="1688" spans="5:14" x14ac:dyDescent="0.25">
      <c r="E1688" s="43" t="s">
        <v>3056</v>
      </c>
      <c r="G1688" s="43" t="s">
        <v>3057</v>
      </c>
      <c r="H1688" s="43" t="s">
        <v>3056</v>
      </c>
      <c r="I1688" s="43">
        <v>3</v>
      </c>
      <c r="J1688" s="43" t="s">
        <v>85</v>
      </c>
      <c r="K1688" s="43">
        <v>28</v>
      </c>
      <c r="L1688" s="43">
        <v>1795</v>
      </c>
      <c r="M1688" s="43">
        <v>3</v>
      </c>
      <c r="N1688" s="43" t="s">
        <v>3058</v>
      </c>
    </row>
    <row r="1689" spans="5:14" x14ac:dyDescent="0.25">
      <c r="E1689" s="43" t="s">
        <v>3059</v>
      </c>
      <c r="G1689" s="43" t="s">
        <v>3060</v>
      </c>
      <c r="H1689" s="43" t="s">
        <v>3059</v>
      </c>
      <c r="I1689" s="43">
        <v>3</v>
      </c>
      <c r="J1689" s="43" t="s">
        <v>85</v>
      </c>
      <c r="K1689" s="43">
        <v>28</v>
      </c>
      <c r="L1689" s="43">
        <v>1796</v>
      </c>
      <c r="M1689" s="43">
        <v>4</v>
      </c>
      <c r="N1689" s="43" t="s">
        <v>3061</v>
      </c>
    </row>
    <row r="1690" spans="5:14" x14ac:dyDescent="0.25">
      <c r="E1690" s="43" t="s">
        <v>3062</v>
      </c>
      <c r="G1690" s="43" t="s">
        <v>3063</v>
      </c>
      <c r="H1690" s="43" t="s">
        <v>3062</v>
      </c>
      <c r="I1690" s="43">
        <v>3</v>
      </c>
      <c r="J1690" s="43" t="s">
        <v>85</v>
      </c>
      <c r="K1690" s="43">
        <v>28</v>
      </c>
      <c r="L1690" s="43">
        <v>1797</v>
      </c>
      <c r="M1690" s="43">
        <v>5</v>
      </c>
      <c r="N1690" s="43" t="s">
        <v>3064</v>
      </c>
    </row>
    <row r="1691" spans="5:14" x14ac:dyDescent="0.25">
      <c r="E1691" s="43" t="s">
        <v>3065</v>
      </c>
      <c r="G1691" s="43" t="s">
        <v>3066</v>
      </c>
      <c r="H1691" s="43" t="s">
        <v>3065</v>
      </c>
      <c r="I1691" s="43">
        <v>3</v>
      </c>
      <c r="J1691" s="43" t="s">
        <v>85</v>
      </c>
      <c r="K1691" s="43">
        <v>28</v>
      </c>
      <c r="L1691" s="43">
        <v>1798</v>
      </c>
      <c r="M1691" s="43">
        <v>6</v>
      </c>
      <c r="N1691" s="43" t="s">
        <v>3067</v>
      </c>
    </row>
    <row r="1692" spans="5:14" x14ac:dyDescent="0.25">
      <c r="E1692" s="43" t="s">
        <v>3068</v>
      </c>
      <c r="G1692" s="43" t="s">
        <v>3069</v>
      </c>
      <c r="H1692" s="43" t="s">
        <v>3068</v>
      </c>
      <c r="I1692" s="43">
        <v>3</v>
      </c>
      <c r="J1692" s="43" t="s">
        <v>85</v>
      </c>
      <c r="K1692" s="43">
        <v>28</v>
      </c>
      <c r="L1692" s="43">
        <v>1799</v>
      </c>
      <c r="M1692" s="43">
        <v>7</v>
      </c>
      <c r="N1692" s="43" t="s">
        <v>3070</v>
      </c>
    </row>
    <row r="1693" spans="5:14" x14ac:dyDescent="0.25">
      <c r="E1693" s="43" t="s">
        <v>3071</v>
      </c>
      <c r="G1693" s="43" t="s">
        <v>3072</v>
      </c>
      <c r="H1693" s="43" t="s">
        <v>3071</v>
      </c>
      <c r="I1693" s="43">
        <v>3</v>
      </c>
      <c r="J1693" s="43" t="s">
        <v>85</v>
      </c>
      <c r="K1693" s="43">
        <v>28</v>
      </c>
      <c r="L1693" s="43">
        <v>1800</v>
      </c>
      <c r="M1693" s="43">
        <v>8</v>
      </c>
      <c r="N1693" s="43" t="s">
        <v>3073</v>
      </c>
    </row>
    <row r="1694" spans="5:14" x14ac:dyDescent="0.25">
      <c r="E1694" s="43" t="s">
        <v>3074</v>
      </c>
      <c r="G1694" s="43" t="s">
        <v>3075</v>
      </c>
      <c r="H1694" s="43" t="s">
        <v>3074</v>
      </c>
      <c r="I1694" s="43">
        <v>2</v>
      </c>
      <c r="J1694" s="43" t="s">
        <v>85</v>
      </c>
      <c r="K1694" s="43">
        <v>28</v>
      </c>
      <c r="L1694" s="43">
        <v>1801</v>
      </c>
      <c r="M1694" s="43">
        <v>3</v>
      </c>
      <c r="N1694" s="43" t="s">
        <v>3076</v>
      </c>
    </row>
    <row r="1695" spans="5:14" x14ac:dyDescent="0.25">
      <c r="E1695" s="43" t="s">
        <v>3077</v>
      </c>
      <c r="G1695" s="43" t="s">
        <v>3078</v>
      </c>
      <c r="H1695" s="43" t="s">
        <v>3077</v>
      </c>
      <c r="I1695" s="43">
        <v>3</v>
      </c>
      <c r="J1695" s="43" t="s">
        <v>85</v>
      </c>
      <c r="K1695" s="43">
        <v>28</v>
      </c>
      <c r="L1695" s="43">
        <v>1802</v>
      </c>
      <c r="M1695" s="43">
        <v>1</v>
      </c>
      <c r="N1695" s="43" t="s">
        <v>3079</v>
      </c>
    </row>
    <row r="1696" spans="5:14" x14ac:dyDescent="0.25">
      <c r="E1696" s="43" t="s">
        <v>3080</v>
      </c>
      <c r="G1696" s="43" t="s">
        <v>3081</v>
      </c>
      <c r="H1696" s="43" t="s">
        <v>3080</v>
      </c>
      <c r="I1696" s="43">
        <v>3</v>
      </c>
      <c r="J1696" s="43" t="s">
        <v>85</v>
      </c>
      <c r="K1696" s="43">
        <v>28</v>
      </c>
      <c r="L1696" s="43">
        <v>1803</v>
      </c>
      <c r="M1696" s="43">
        <v>2</v>
      </c>
      <c r="N1696" s="43" t="s">
        <v>3082</v>
      </c>
    </row>
    <row r="1697" spans="5:14" x14ac:dyDescent="0.25">
      <c r="E1697" s="43" t="s">
        <v>3083</v>
      </c>
      <c r="G1697" s="43" t="s">
        <v>3084</v>
      </c>
      <c r="H1697" s="43" t="s">
        <v>3083</v>
      </c>
      <c r="I1697" s="43">
        <v>3</v>
      </c>
      <c r="J1697" s="43" t="s">
        <v>85</v>
      </c>
      <c r="K1697" s="43">
        <v>28</v>
      </c>
      <c r="L1697" s="43">
        <v>1804</v>
      </c>
      <c r="M1697" s="43">
        <v>3</v>
      </c>
      <c r="N1697" s="43" t="s">
        <v>3085</v>
      </c>
    </row>
    <row r="1698" spans="5:14" x14ac:dyDescent="0.25">
      <c r="E1698" s="43" t="s">
        <v>3086</v>
      </c>
      <c r="G1698" s="43" t="s">
        <v>3087</v>
      </c>
      <c r="H1698" s="43" t="s">
        <v>3086</v>
      </c>
      <c r="I1698" s="43">
        <v>3</v>
      </c>
      <c r="J1698" s="43" t="s">
        <v>85</v>
      </c>
      <c r="K1698" s="43">
        <v>28</v>
      </c>
      <c r="L1698" s="43">
        <v>1805</v>
      </c>
      <c r="M1698" s="43">
        <v>4</v>
      </c>
      <c r="N1698" s="43" t="s">
        <v>3088</v>
      </c>
    </row>
    <row r="1699" spans="5:14" x14ac:dyDescent="0.25">
      <c r="E1699" s="43" t="s">
        <v>3089</v>
      </c>
      <c r="G1699" s="43" t="s">
        <v>3090</v>
      </c>
      <c r="H1699" s="43" t="s">
        <v>3089</v>
      </c>
      <c r="I1699" s="43">
        <v>3</v>
      </c>
      <c r="J1699" s="43" t="s">
        <v>85</v>
      </c>
      <c r="K1699" s="43">
        <v>28</v>
      </c>
      <c r="L1699" s="43">
        <v>1806</v>
      </c>
      <c r="M1699" s="43">
        <v>5</v>
      </c>
      <c r="N1699" s="43" t="s">
        <v>3091</v>
      </c>
    </row>
    <row r="1700" spans="5:14" x14ac:dyDescent="0.25">
      <c r="E1700" s="43" t="s">
        <v>3092</v>
      </c>
      <c r="G1700" s="43" t="s">
        <v>3093</v>
      </c>
      <c r="H1700" s="43" t="s">
        <v>3092</v>
      </c>
      <c r="I1700" s="43">
        <v>3</v>
      </c>
      <c r="J1700" s="43" t="s">
        <v>85</v>
      </c>
      <c r="K1700" s="43">
        <v>28</v>
      </c>
      <c r="L1700" s="43">
        <v>1807</v>
      </c>
      <c r="M1700" s="43">
        <v>6</v>
      </c>
      <c r="N1700" s="43" t="s">
        <v>3094</v>
      </c>
    </row>
    <row r="1701" spans="5:14" x14ac:dyDescent="0.25">
      <c r="E1701" s="43" t="s">
        <v>3095</v>
      </c>
      <c r="G1701" s="43" t="s">
        <v>3096</v>
      </c>
      <c r="H1701" s="43" t="s">
        <v>3095</v>
      </c>
      <c r="I1701" s="43">
        <v>3</v>
      </c>
      <c r="J1701" s="43" t="s">
        <v>85</v>
      </c>
      <c r="K1701" s="43">
        <v>28</v>
      </c>
      <c r="L1701" s="43">
        <v>1808</v>
      </c>
      <c r="M1701" s="43">
        <v>7</v>
      </c>
      <c r="N1701" s="43" t="s">
        <v>3097</v>
      </c>
    </row>
    <row r="1702" spans="5:14" x14ac:dyDescent="0.25">
      <c r="E1702" s="43" t="s">
        <v>3098</v>
      </c>
      <c r="G1702" s="43" t="s">
        <v>3099</v>
      </c>
      <c r="H1702" s="43" t="s">
        <v>3098</v>
      </c>
      <c r="I1702" s="43">
        <v>3</v>
      </c>
      <c r="J1702" s="43" t="s">
        <v>85</v>
      </c>
      <c r="K1702" s="43">
        <v>28</v>
      </c>
      <c r="L1702" s="43">
        <v>1809</v>
      </c>
      <c r="M1702" s="43">
        <v>8</v>
      </c>
      <c r="N1702" s="43" t="s">
        <v>3100</v>
      </c>
    </row>
    <row r="1703" spans="5:14" x14ac:dyDescent="0.25">
      <c r="E1703" s="43" t="s">
        <v>3101</v>
      </c>
      <c r="G1703" s="43" t="s">
        <v>3102</v>
      </c>
      <c r="H1703" s="43" t="s">
        <v>3101</v>
      </c>
      <c r="I1703" s="43">
        <v>2</v>
      </c>
      <c r="J1703" s="43" t="s">
        <v>85</v>
      </c>
      <c r="K1703" s="43">
        <v>28</v>
      </c>
      <c r="L1703" s="43">
        <v>1810</v>
      </c>
      <c r="M1703" s="43">
        <v>5</v>
      </c>
      <c r="N1703" s="43" t="s">
        <v>3103</v>
      </c>
    </row>
    <row r="1704" spans="5:14" x14ac:dyDescent="0.25">
      <c r="E1704" s="43" t="s">
        <v>3104</v>
      </c>
      <c r="G1704" s="43" t="s">
        <v>3105</v>
      </c>
      <c r="H1704" s="43" t="s">
        <v>3104</v>
      </c>
      <c r="I1704" s="43">
        <v>3</v>
      </c>
      <c r="J1704" s="43" t="s">
        <v>85</v>
      </c>
      <c r="K1704" s="43">
        <v>28</v>
      </c>
      <c r="L1704" s="43">
        <v>1811</v>
      </c>
      <c r="M1704" s="43">
        <v>0</v>
      </c>
      <c r="N1704" s="43" t="s">
        <v>3106</v>
      </c>
    </row>
    <row r="1705" spans="5:14" x14ac:dyDescent="0.25">
      <c r="E1705" s="43" t="s">
        <v>3107</v>
      </c>
      <c r="G1705" s="43" t="s">
        <v>3108</v>
      </c>
      <c r="H1705" s="43" t="s">
        <v>3107</v>
      </c>
      <c r="I1705" s="43">
        <v>2</v>
      </c>
      <c r="J1705" s="43" t="s">
        <v>85</v>
      </c>
      <c r="K1705" s="43">
        <v>28</v>
      </c>
      <c r="L1705" s="43">
        <v>1812</v>
      </c>
      <c r="M1705" s="43">
        <v>6</v>
      </c>
      <c r="N1705" s="43" t="s">
        <v>3109</v>
      </c>
    </row>
    <row r="1706" spans="5:14" x14ac:dyDescent="0.25">
      <c r="E1706" s="43" t="s">
        <v>3110</v>
      </c>
      <c r="G1706" s="43" t="s">
        <v>3111</v>
      </c>
      <c r="H1706" s="43" t="s">
        <v>3110</v>
      </c>
      <c r="I1706" s="43">
        <v>3</v>
      </c>
      <c r="J1706" s="43" t="s">
        <v>85</v>
      </c>
      <c r="K1706" s="43">
        <v>28</v>
      </c>
      <c r="L1706" s="43">
        <v>1813</v>
      </c>
      <c r="M1706" s="43">
        <v>1</v>
      </c>
      <c r="N1706" s="43" t="s">
        <v>3112</v>
      </c>
    </row>
    <row r="1707" spans="5:14" x14ac:dyDescent="0.25">
      <c r="E1707" s="43" t="s">
        <v>3113</v>
      </c>
      <c r="G1707" s="43" t="s">
        <v>3114</v>
      </c>
      <c r="H1707" s="43" t="s">
        <v>3113</v>
      </c>
      <c r="I1707" s="43">
        <v>3</v>
      </c>
      <c r="J1707" s="43" t="s">
        <v>85</v>
      </c>
      <c r="K1707" s="43">
        <v>28</v>
      </c>
      <c r="L1707" s="43">
        <v>1814</v>
      </c>
      <c r="M1707" s="43">
        <v>2</v>
      </c>
      <c r="N1707" s="43" t="s">
        <v>3115</v>
      </c>
    </row>
    <row r="1708" spans="5:14" x14ac:dyDescent="0.25">
      <c r="E1708" s="43" t="s">
        <v>3116</v>
      </c>
      <c r="G1708" s="43" t="s">
        <v>3117</v>
      </c>
      <c r="H1708" s="43" t="s">
        <v>3116</v>
      </c>
      <c r="I1708" s="43">
        <v>3</v>
      </c>
      <c r="J1708" s="43" t="s">
        <v>85</v>
      </c>
      <c r="K1708" s="43">
        <v>28</v>
      </c>
      <c r="L1708" s="43">
        <v>1815</v>
      </c>
      <c r="M1708" s="43">
        <v>3</v>
      </c>
      <c r="N1708" s="43" t="s">
        <v>3118</v>
      </c>
    </row>
    <row r="1709" spans="5:14" x14ac:dyDescent="0.25">
      <c r="E1709" s="43" t="s">
        <v>3119</v>
      </c>
      <c r="G1709" s="43" t="s">
        <v>3120</v>
      </c>
      <c r="H1709" s="43" t="s">
        <v>3119</v>
      </c>
      <c r="I1709" s="43">
        <v>3</v>
      </c>
      <c r="J1709" s="43" t="s">
        <v>85</v>
      </c>
      <c r="K1709" s="43">
        <v>28</v>
      </c>
      <c r="L1709" s="43">
        <v>1816</v>
      </c>
      <c r="M1709" s="43">
        <v>4</v>
      </c>
      <c r="N1709" s="43" t="s">
        <v>3121</v>
      </c>
    </row>
    <row r="1710" spans="5:14" x14ac:dyDescent="0.25">
      <c r="E1710" s="43" t="s">
        <v>3122</v>
      </c>
      <c r="G1710" s="43" t="s">
        <v>3123</v>
      </c>
      <c r="H1710" s="43" t="s">
        <v>3122</v>
      </c>
      <c r="I1710" s="43">
        <v>3</v>
      </c>
      <c r="J1710" s="43" t="s">
        <v>85</v>
      </c>
      <c r="K1710" s="43">
        <v>28</v>
      </c>
      <c r="L1710" s="43">
        <v>1817</v>
      </c>
      <c r="M1710" s="43">
        <v>5</v>
      </c>
      <c r="N1710" s="43" t="s">
        <v>3124</v>
      </c>
    </row>
    <row r="1711" spans="5:14" x14ac:dyDescent="0.25">
      <c r="E1711" s="43" t="s">
        <v>3125</v>
      </c>
      <c r="G1711" s="43" t="s">
        <v>3126</v>
      </c>
      <c r="H1711" s="43" t="s">
        <v>3125</v>
      </c>
      <c r="I1711" s="43">
        <v>3</v>
      </c>
      <c r="J1711" s="43" t="s">
        <v>85</v>
      </c>
      <c r="K1711" s="43">
        <v>28</v>
      </c>
      <c r="L1711" s="43">
        <v>1818</v>
      </c>
      <c r="M1711" s="43">
        <v>6</v>
      </c>
      <c r="N1711" s="43" t="s">
        <v>3127</v>
      </c>
    </row>
    <row r="1712" spans="5:14" x14ac:dyDescent="0.25">
      <c r="E1712" s="43" t="s">
        <v>3128</v>
      </c>
      <c r="G1712" s="43" t="s">
        <v>3129</v>
      </c>
      <c r="H1712" s="43" t="s">
        <v>3128</v>
      </c>
      <c r="I1712" s="43">
        <v>1</v>
      </c>
      <c r="J1712" s="43" t="s">
        <v>85</v>
      </c>
      <c r="K1712" s="43">
        <v>28</v>
      </c>
      <c r="L1712" s="43">
        <v>1819</v>
      </c>
      <c r="M1712" s="43" t="s">
        <v>459</v>
      </c>
      <c r="N1712" s="43" t="s">
        <v>459</v>
      </c>
    </row>
    <row r="1713" spans="5:14" x14ac:dyDescent="0.25">
      <c r="E1713" s="43" t="s">
        <v>3130</v>
      </c>
      <c r="G1713" s="43" t="s">
        <v>3131</v>
      </c>
      <c r="H1713" s="43" t="s">
        <v>3130</v>
      </c>
      <c r="I1713" s="43">
        <v>2</v>
      </c>
      <c r="J1713" s="43" t="s">
        <v>85</v>
      </c>
      <c r="K1713" s="43">
        <v>28</v>
      </c>
      <c r="L1713" s="43">
        <v>1820</v>
      </c>
      <c r="M1713" s="43">
        <v>0</v>
      </c>
      <c r="N1713" s="43" t="s">
        <v>3132</v>
      </c>
    </row>
    <row r="1714" spans="5:14" x14ac:dyDescent="0.25">
      <c r="E1714" s="43" t="s">
        <v>3133</v>
      </c>
      <c r="G1714" s="43" t="s">
        <v>3134</v>
      </c>
      <c r="H1714" s="43" t="s">
        <v>3133</v>
      </c>
      <c r="I1714" s="43">
        <v>3</v>
      </c>
      <c r="J1714" s="43" t="s">
        <v>85</v>
      </c>
      <c r="K1714" s="43">
        <v>28</v>
      </c>
      <c r="L1714" s="43">
        <v>1821</v>
      </c>
      <c r="M1714" s="43">
        <v>1</v>
      </c>
      <c r="N1714" s="43" t="s">
        <v>3135</v>
      </c>
    </row>
    <row r="1715" spans="5:14" x14ac:dyDescent="0.25">
      <c r="E1715" s="43" t="s">
        <v>3136</v>
      </c>
      <c r="G1715" s="43" t="s">
        <v>3137</v>
      </c>
      <c r="H1715" s="43" t="s">
        <v>3136</v>
      </c>
      <c r="I1715" s="43">
        <v>3</v>
      </c>
      <c r="J1715" s="43" t="s">
        <v>85</v>
      </c>
      <c r="K1715" s="43">
        <v>28</v>
      </c>
      <c r="L1715" s="43">
        <v>1822</v>
      </c>
      <c r="M1715" s="43">
        <v>2</v>
      </c>
      <c r="N1715" s="43" t="s">
        <v>3138</v>
      </c>
    </row>
    <row r="1716" spans="5:14" x14ac:dyDescent="0.25">
      <c r="E1716" s="43" t="s">
        <v>3139</v>
      </c>
      <c r="G1716" s="43" t="s">
        <v>3140</v>
      </c>
      <c r="H1716" s="43" t="s">
        <v>3139</v>
      </c>
      <c r="I1716" s="43">
        <v>3</v>
      </c>
      <c r="J1716" s="43" t="s">
        <v>85</v>
      </c>
      <c r="K1716" s="43">
        <v>28</v>
      </c>
      <c r="L1716" s="43">
        <v>1823</v>
      </c>
      <c r="M1716" s="43">
        <v>3</v>
      </c>
      <c r="N1716" s="43" t="s">
        <v>3141</v>
      </c>
    </row>
    <row r="1717" spans="5:14" x14ac:dyDescent="0.25">
      <c r="E1717" s="43" t="s">
        <v>3142</v>
      </c>
      <c r="G1717" s="43" t="s">
        <v>3143</v>
      </c>
      <c r="H1717" s="43" t="s">
        <v>3142</v>
      </c>
      <c r="I1717" s="43">
        <v>3</v>
      </c>
      <c r="J1717" s="43" t="s">
        <v>85</v>
      </c>
      <c r="K1717" s="43">
        <v>28</v>
      </c>
      <c r="L1717" s="43">
        <v>1824</v>
      </c>
      <c r="M1717" s="43">
        <v>4</v>
      </c>
      <c r="N1717" s="43" t="s">
        <v>3144</v>
      </c>
    </row>
    <row r="1718" spans="5:14" x14ac:dyDescent="0.25">
      <c r="E1718" s="47" t="s">
        <v>3145</v>
      </c>
      <c r="F1718" s="47"/>
      <c r="G1718" s="47" t="s">
        <v>3146</v>
      </c>
      <c r="H1718" s="47" t="s">
        <v>3145</v>
      </c>
      <c r="I1718" s="47">
        <v>3</v>
      </c>
      <c r="J1718" s="47" t="s">
        <v>85</v>
      </c>
      <c r="K1718" s="47">
        <v>28</v>
      </c>
      <c r="L1718" s="47">
        <v>1825</v>
      </c>
      <c r="M1718" s="47">
        <v>5</v>
      </c>
      <c r="N1718" s="47" t="s">
        <v>3147</v>
      </c>
    </row>
    <row r="1719" spans="5:14" x14ac:dyDescent="0.25">
      <c r="E1719" s="43" t="s">
        <v>3206</v>
      </c>
      <c r="G1719" s="43" t="s">
        <v>3153</v>
      </c>
      <c r="H1719" s="43" t="s">
        <v>3152</v>
      </c>
      <c r="I1719" s="43">
        <v>1</v>
      </c>
    </row>
    <row r="1720" spans="5:14" x14ac:dyDescent="0.25">
      <c r="E1720" s="43" t="s">
        <v>3154</v>
      </c>
      <c r="G1720" s="43" t="s">
        <v>3155</v>
      </c>
      <c r="H1720" s="43" t="s">
        <v>3154</v>
      </c>
      <c r="I1720" s="43">
        <v>2</v>
      </c>
    </row>
    <row r="1721" spans="5:14" x14ac:dyDescent="0.25">
      <c r="E1721" s="43" t="s">
        <v>3156</v>
      </c>
      <c r="G1721" s="43" t="s">
        <v>3157</v>
      </c>
      <c r="H1721" s="43" t="s">
        <v>3156</v>
      </c>
      <c r="I1721" s="43">
        <v>3</v>
      </c>
    </row>
    <row r="1722" spans="5:14" x14ac:dyDescent="0.25">
      <c r="E1722" s="43" t="s">
        <v>3158</v>
      </c>
      <c r="G1722" s="43" t="s">
        <v>3159</v>
      </c>
      <c r="H1722" s="43" t="s">
        <v>3158</v>
      </c>
      <c r="I1722" s="43">
        <v>3</v>
      </c>
    </row>
    <row r="1723" spans="5:14" x14ac:dyDescent="0.25">
      <c r="E1723" s="43" t="s">
        <v>3160</v>
      </c>
      <c r="G1723" s="43" t="s">
        <v>3161</v>
      </c>
      <c r="H1723" s="43" t="s">
        <v>3160</v>
      </c>
      <c r="I1723" s="43">
        <v>2</v>
      </c>
    </row>
    <row r="1724" spans="5:14" x14ac:dyDescent="0.25">
      <c r="E1724" s="43" t="s">
        <v>3162</v>
      </c>
      <c r="G1724" s="43" t="s">
        <v>3163</v>
      </c>
      <c r="H1724" s="43" t="s">
        <v>3162</v>
      </c>
      <c r="I1724" s="43">
        <v>3</v>
      </c>
    </row>
    <row r="1725" spans="5:14" x14ac:dyDescent="0.25">
      <c r="E1725" s="43" t="s">
        <v>3164</v>
      </c>
      <c r="G1725" s="43" t="s">
        <v>3165</v>
      </c>
      <c r="H1725" s="43" t="s">
        <v>3164</v>
      </c>
      <c r="I1725" s="43">
        <v>3</v>
      </c>
    </row>
    <row r="1726" spans="5:14" x14ac:dyDescent="0.25">
      <c r="E1726" s="43" t="s">
        <v>3166</v>
      </c>
      <c r="G1726" s="43" t="s">
        <v>3167</v>
      </c>
      <c r="H1726" s="43" t="s">
        <v>3166</v>
      </c>
      <c r="I1726" s="43">
        <v>2</v>
      </c>
    </row>
    <row r="1727" spans="5:14" x14ac:dyDescent="0.25">
      <c r="E1727" s="43" t="s">
        <v>3168</v>
      </c>
      <c r="G1727" s="43" t="s">
        <v>3169</v>
      </c>
      <c r="H1727" s="43" t="s">
        <v>3168</v>
      </c>
      <c r="I1727" s="43">
        <v>3</v>
      </c>
    </row>
    <row r="1728" spans="5:14" x14ac:dyDescent="0.25">
      <c r="E1728" s="43" t="s">
        <v>3170</v>
      </c>
      <c r="G1728" s="43" t="s">
        <v>3171</v>
      </c>
      <c r="H1728" s="43" t="s">
        <v>3170</v>
      </c>
      <c r="I1728" s="43">
        <v>3</v>
      </c>
    </row>
    <row r="1729" spans="5:9" x14ac:dyDescent="0.25">
      <c r="E1729" s="43" t="s">
        <v>3172</v>
      </c>
      <c r="G1729" s="43" t="s">
        <v>3173</v>
      </c>
      <c r="H1729" s="43" t="s">
        <v>3172</v>
      </c>
      <c r="I1729" s="43">
        <v>3</v>
      </c>
    </row>
    <row r="1730" spans="5:9" x14ac:dyDescent="0.25">
      <c r="E1730" s="43" t="s">
        <v>3174</v>
      </c>
      <c r="G1730" s="43" t="s">
        <v>3175</v>
      </c>
      <c r="H1730" s="43" t="s">
        <v>3174</v>
      </c>
      <c r="I1730" s="43">
        <v>3</v>
      </c>
    </row>
    <row r="1731" spans="5:9" x14ac:dyDescent="0.25">
      <c r="E1731" s="43" t="s">
        <v>3176</v>
      </c>
      <c r="G1731" s="43" t="s">
        <v>3177</v>
      </c>
      <c r="H1731" s="43" t="s">
        <v>3176</v>
      </c>
      <c r="I1731" s="43">
        <v>2</v>
      </c>
    </row>
    <row r="1732" spans="5:9" x14ac:dyDescent="0.25">
      <c r="E1732" s="43" t="s">
        <v>3178</v>
      </c>
      <c r="G1732" s="43" t="s">
        <v>3179</v>
      </c>
      <c r="H1732" s="43" t="s">
        <v>3178</v>
      </c>
      <c r="I1732" s="43">
        <v>3</v>
      </c>
    </row>
    <row r="1733" spans="5:9" x14ac:dyDescent="0.25">
      <c r="E1733" s="43" t="s">
        <v>3180</v>
      </c>
      <c r="G1733" s="43" t="s">
        <v>3181</v>
      </c>
      <c r="H1733" s="43" t="s">
        <v>3180</v>
      </c>
      <c r="I1733" s="43">
        <v>3</v>
      </c>
    </row>
    <row r="1734" spans="5:9" x14ac:dyDescent="0.25">
      <c r="E1734" s="43" t="s">
        <v>3182</v>
      </c>
      <c r="G1734" s="43" t="s">
        <v>3183</v>
      </c>
      <c r="H1734" s="43" t="s">
        <v>3182</v>
      </c>
      <c r="I1734" s="43">
        <v>3</v>
      </c>
    </row>
    <row r="1735" spans="5:9" x14ac:dyDescent="0.25">
      <c r="E1735" s="43" t="s">
        <v>3184</v>
      </c>
      <c r="G1735" s="43" t="s">
        <v>3185</v>
      </c>
      <c r="H1735" s="43" t="s">
        <v>3184</v>
      </c>
      <c r="I1735" s="43">
        <v>2</v>
      </c>
    </row>
    <row r="1736" spans="5:9" x14ac:dyDescent="0.25">
      <c r="E1736" s="43" t="s">
        <v>3186</v>
      </c>
      <c r="G1736" s="43" t="s">
        <v>3187</v>
      </c>
      <c r="H1736" s="43" t="s">
        <v>3186</v>
      </c>
      <c r="I1736" s="43">
        <v>3</v>
      </c>
    </row>
    <row r="1737" spans="5:9" x14ac:dyDescent="0.25">
      <c r="E1737" s="43" t="s">
        <v>3188</v>
      </c>
      <c r="G1737" s="43" t="s">
        <v>3189</v>
      </c>
      <c r="H1737" s="43" t="s">
        <v>3188</v>
      </c>
      <c r="I1737" s="43">
        <v>3</v>
      </c>
    </row>
    <row r="1738" spans="5:9" x14ac:dyDescent="0.25">
      <c r="E1738" s="43" t="s">
        <v>3190</v>
      </c>
      <c r="G1738" s="43" t="s">
        <v>3191</v>
      </c>
      <c r="H1738" s="43" t="s">
        <v>3190</v>
      </c>
      <c r="I1738" s="43">
        <v>3</v>
      </c>
    </row>
    <row r="1739" spans="5:9" x14ac:dyDescent="0.25">
      <c r="E1739" s="43" t="s">
        <v>3192</v>
      </c>
      <c r="G1739" s="43" t="s">
        <v>3193</v>
      </c>
      <c r="H1739" s="43" t="s">
        <v>3192</v>
      </c>
      <c r="I1739" s="43">
        <v>2</v>
      </c>
    </row>
    <row r="1740" spans="5:9" x14ac:dyDescent="0.25">
      <c r="E1740" s="43" t="s">
        <v>3194</v>
      </c>
      <c r="G1740" s="43" t="s">
        <v>3195</v>
      </c>
      <c r="H1740" s="43" t="s">
        <v>3194</v>
      </c>
      <c r="I1740" s="43">
        <v>3</v>
      </c>
    </row>
    <row r="1741" spans="5:9" x14ac:dyDescent="0.25">
      <c r="E1741" s="43" t="s">
        <v>3196</v>
      </c>
      <c r="G1741" s="43" t="s">
        <v>3197</v>
      </c>
      <c r="H1741" s="43" t="s">
        <v>3196</v>
      </c>
      <c r="I1741" s="43">
        <v>3</v>
      </c>
    </row>
    <row r="1742" spans="5:9" x14ac:dyDescent="0.25">
      <c r="E1742" s="43" t="s">
        <v>3198</v>
      </c>
      <c r="G1742" s="43" t="s">
        <v>3199</v>
      </c>
      <c r="H1742" s="43" t="s">
        <v>3198</v>
      </c>
      <c r="I1742" s="43">
        <v>2</v>
      </c>
    </row>
    <row r="1743" spans="5:9" x14ac:dyDescent="0.25">
      <c r="E1743" s="43" t="s">
        <v>3200</v>
      </c>
      <c r="G1743" s="43" t="s">
        <v>3201</v>
      </c>
      <c r="H1743" s="43" t="s">
        <v>3200</v>
      </c>
      <c r="I1743" s="43">
        <v>3</v>
      </c>
    </row>
    <row r="1744" spans="5:9" x14ac:dyDescent="0.25">
      <c r="E1744" s="43" t="s">
        <v>3202</v>
      </c>
      <c r="G1744" s="43" t="s">
        <v>3203</v>
      </c>
      <c r="H1744" s="43" t="s">
        <v>3202</v>
      </c>
      <c r="I1744" s="43">
        <v>3</v>
      </c>
    </row>
    <row r="1745" spans="5:9" x14ac:dyDescent="0.25">
      <c r="E1745" s="43" t="s">
        <v>3204</v>
      </c>
      <c r="G1745" s="43" t="s">
        <v>3205</v>
      </c>
      <c r="H1745" s="43" t="s">
        <v>3204</v>
      </c>
      <c r="I1745" s="43">
        <v>3</v>
      </c>
    </row>
    <row r="1748" spans="5:9" x14ac:dyDescent="0.25">
      <c r="E1748" s="43" t="s">
        <v>3151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16</vt:i4>
      </vt:variant>
    </vt:vector>
  </HeadingPairs>
  <TitlesOfParts>
    <vt:vector size="18" baseType="lpstr">
      <vt:lpstr>PP inputs BSR AF</vt:lpstr>
      <vt:lpstr>Data</vt:lpstr>
      <vt:lpstr>Countries_Long_DB</vt:lpstr>
      <vt:lpstr>Countries_Short_DB</vt:lpstr>
      <vt:lpstr>GoA_DB</vt:lpstr>
      <vt:lpstr>GoA_DB_NA</vt:lpstr>
      <vt:lpstr>Group_CAT4</vt:lpstr>
      <vt:lpstr>Group_CAT5</vt:lpstr>
      <vt:lpstr>Group_CAT6</vt:lpstr>
      <vt:lpstr>LegalStatus_DB</vt:lpstr>
      <vt:lpstr>NACE2</vt:lpstr>
      <vt:lpstr>NUTS_DB</vt:lpstr>
      <vt:lpstr>NUTS_DB2</vt:lpstr>
      <vt:lpstr>NUTS1_dropdown</vt:lpstr>
      <vt:lpstr>Organisation_ID_type</vt:lpstr>
      <vt:lpstr>PPtype_DB</vt:lpstr>
      <vt:lpstr>VAT_number_format</vt:lpstr>
      <vt:lpstr>Yes_no</vt:lpstr>
    </vt:vector>
  </TitlesOfParts>
  <Company>Investitionsbank Schleswig Holstein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Bartlomiej Wierzbicki</dc:creator>
  <cp:lastModifiedBy>Hennings, Dana</cp:lastModifiedBy>
  <cp:lastPrinted>2024-05-31T11:09:05Z</cp:lastPrinted>
  <dcterms:created xsi:type="dcterms:W3CDTF">2008-01-16T14:38:55Z</dcterms:created>
  <dcterms:modified xsi:type="dcterms:W3CDTF">2025-04-29T05:51:16Z</dcterms:modified>
</cp:coreProperties>
</file>